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Not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cace</author>
  </authors>
  <commentList>
    <comment ref="E2" authorId="0">
      <text>
        <r>
          <rPr>
            <sz val="10"/>
            <rFont val="Arial"/>
            <family val="2"/>
          </rPr>
          <t>Escribir documento estructurado sobre la carrera incluyendo introducción, contenidos y conslusiones usando estilos</t>
        </r>
      </text>
    </comment>
    <comment ref="F2" authorId="1">
      <text>
        <r>
          <rPr>
            <sz val="10"/>
            <rFont val="Arial"/>
            <family val="2"/>
          </rPr>
          <t>Definir las etapas del ciclo de vida del software</t>
        </r>
      </text>
    </comment>
    <comment ref="K2" authorId="1">
      <text>
        <r>
          <rPr>
            <sz val="10"/>
            <rFont val="Arial"/>
            <family val="2"/>
          </rPr>
          <t>Acordado 25%</t>
        </r>
      </text>
    </comment>
    <comment ref="L2" authorId="0">
      <text>
        <r>
          <rPr>
            <sz val="10"/>
            <rFont val="Arial"/>
            <family val="2"/>
          </rPr>
          <t>Evaluar un sitio web a la luz de la heurística de Yusef Hassan</t>
        </r>
      </text>
    </comment>
    <comment ref="R2" authorId="1">
      <text>
        <r>
          <rPr>
            <sz val="10"/>
            <rFont val="Arial"/>
            <family val="2"/>
          </rPr>
          <t>Acordado 25%</t>
        </r>
      </text>
    </comment>
    <comment ref="S2" authorId="1">
      <text>
        <r>
          <rPr>
            <sz val="10"/>
            <rFont val="Arial"/>
            <family val="2"/>
          </rPr>
          <t>Acordado 20%</t>
        </r>
      </text>
    </comment>
    <comment ref="T2" authorId="1">
      <text>
        <r>
          <rPr>
            <sz val="10"/>
            <rFont val="Arial"/>
            <family val="2"/>
          </rPr>
          <t>Acordado 30%</t>
        </r>
      </text>
    </comment>
    <comment ref="E3" authorId="0">
      <text>
        <r>
          <rPr>
            <sz val="10"/>
            <rFont val="Arial"/>
            <family val="2"/>
          </rPr>
          <t>Aunque el índice se genera bien, los primeros títulos no aparecen como títulos.</t>
        </r>
      </text>
    </comment>
    <comment ref="K3" authorId="1">
      <text>
        <r>
          <rPr>
            <sz val="10"/>
            <rFont val="Arial"/>
            <family val="2"/>
          </rPr>
          <t>Grupo individual
-Un sólo juego, penalizada-
Medios: 4.8
Presentac.: 4
Dominio: 4
Informe: 4.5</t>
        </r>
      </text>
    </comment>
    <comment ref="E4" authorId="1">
      <text>
        <r>
          <rPr>
            <sz val="10"/>
            <rFont val="Arial"/>
            <family val="2"/>
          </rPr>
          <t>Errores de ortografía y composición</t>
        </r>
      </text>
    </comment>
    <comment ref="K4" authorId="1">
      <text>
        <r>
          <rPr>
            <sz val="10"/>
            <rFont val="Arial"/>
            <family val="2"/>
          </rPr>
          <t>Grupo 8
Medios: 3.5
Presentac.: 3.5
Dominio: 3.5
Informe: 3</t>
        </r>
      </text>
    </comment>
    <comment ref="L4" authorId="0">
      <text>
        <r>
          <rPr>
            <sz val="10"/>
            <rFont val="Arial"/>
            <family val="2"/>
          </rPr>
          <t>Es una descripción de criterios mezcados pero bien redactados.</t>
        </r>
      </text>
    </comment>
    <comment ref="R4" authorId="0">
      <text>
        <r>
          <rPr>
            <sz val="10"/>
            <rFont val="Arial"/>
            <family val="2"/>
          </rPr>
          <t>Sólo recortó del documento lo que le pareció importante y fue muy poco.</t>
        </r>
      </text>
    </comment>
    <comment ref="E5" authorId="1">
      <text>
        <r>
          <rPr>
            <sz val="10"/>
            <rFont val="Arial"/>
            <family val="2"/>
          </rPr>
          <t>No hay introd en palabras propias, errores de composición.</t>
        </r>
      </text>
    </comment>
    <comment ref="K5" authorId="1">
      <text>
        <r>
          <rPr>
            <sz val="10"/>
            <rFont val="Arial"/>
            <family val="2"/>
          </rPr>
          <t>Grupo 9
Medio:4
Presentac.:3.8
Dominio:4
Informe:4.5</t>
        </r>
      </text>
    </comment>
    <comment ref="L5" authorId="0">
      <text>
        <r>
          <rPr>
            <sz val="10"/>
            <rFont val="Arial"/>
            <family val="2"/>
          </rPr>
          <t>Algunos errores de ortografía</t>
        </r>
      </text>
    </comment>
    <comment ref="R5" authorId="0">
      <text>
        <r>
          <rPr>
            <sz val="10"/>
            <rFont val="Arial"/>
            <family val="2"/>
          </rPr>
          <t>Selección de párrafos del artículo. No habla de las partes de la WebQuest</t>
        </r>
      </text>
    </comment>
    <comment ref="K6" authorId="1">
      <text>
        <r>
          <rPr>
            <sz val="10"/>
            <rFont val="Arial"/>
            <family val="2"/>
          </rPr>
          <t>Grupo 9
Medio:4
Presentac.:3.8
Dominio:4
Informe:4.5</t>
        </r>
      </text>
    </comment>
    <comment ref="L6" authorId="0">
      <text>
        <r>
          <rPr>
            <sz val="10"/>
            <rFont val="Arial"/>
            <family val="2"/>
          </rPr>
          <t>Algunos errores de ortografía</t>
        </r>
      </text>
    </comment>
    <comment ref="R6" authorId="0">
      <text>
        <r>
          <rPr>
            <sz val="10"/>
            <rFont val="Arial"/>
            <family val="2"/>
          </rPr>
          <t>Un breve extracto de los párrafos del artículo, no menciona las partes de la WebQuest.</t>
        </r>
      </text>
    </comment>
    <comment ref="F7" authorId="1">
      <text>
        <r>
          <rPr>
            <sz val="10"/>
            <rFont val="Arial"/>
            <family val="2"/>
          </rPr>
          <t>No vino a la clase anterior y realizó una investigación al respecto</t>
        </r>
      </text>
    </comment>
    <comment ref="K7" authorId="1">
      <text>
        <r>
          <rPr>
            <sz val="10"/>
            <rFont val="Arial"/>
            <family val="2"/>
          </rPr>
          <t>Grupo 3
Medios:4.8
Presentac.:4
Dominio:4.
Informe:4.5</t>
        </r>
      </text>
    </comment>
    <comment ref="L7" authorId="0">
      <text>
        <r>
          <rPr>
            <sz val="10"/>
            <rFont val="Arial"/>
            <family val="2"/>
          </rPr>
          <t>Conceptos no claros.</t>
        </r>
      </text>
    </comment>
    <comment ref="R7" authorId="0">
      <text>
        <r>
          <rPr>
            <sz val="10"/>
            <rFont val="Arial"/>
            <family val="2"/>
          </rPr>
          <t>Pequeña selección de párrafos del artículo con una introducción en palabras propias. Le faltó mencionar las partes de la WebQuest.</t>
        </r>
      </text>
    </comment>
    <comment ref="E8" authorId="1">
      <text>
        <r>
          <rPr>
            <sz val="10"/>
            <rFont val="Arial"/>
            <family val="2"/>
          </rPr>
          <t>No hay conclusiones</t>
        </r>
      </text>
    </comment>
    <comment ref="K8" authorId="1">
      <text>
        <r>
          <rPr>
            <sz val="10"/>
            <rFont val="Arial"/>
            <family val="2"/>
          </rPr>
          <t>Grupo 5
- Una sóla aplicación, no valora el uso en el aula, tiene texto en inglés :S
Medios: 3.5
Presentac.: 3.5
Dominio:3.5
Informe:3.5</t>
        </r>
      </text>
    </comment>
    <comment ref="L8" authorId="0">
      <text>
        <r>
          <rPr>
            <sz val="10"/>
            <rFont val="Arial"/>
            <family val="2"/>
          </rPr>
          <t>El enlace no funcionó cuando lo fuí a ver. Algunos errores de ortografía y algunos conceptos no claros. Composición poco clara en un párrafo.</t>
        </r>
      </text>
    </comment>
    <comment ref="R8" authorId="0">
      <text>
        <r>
          <rPr>
            <sz val="10"/>
            <rFont val="Arial"/>
            <family val="2"/>
          </rPr>
          <t>Buena descripción del tema pero muy corta y no menciona las partes de al WebQuest.</t>
        </r>
      </text>
    </comment>
    <comment ref="F9" authorId="1">
      <text>
        <r>
          <rPr>
            <sz val="10"/>
            <rFont val="Arial"/>
            <family val="2"/>
          </rPr>
          <t>No supo exactamente qué era y copió todos sus apuntes</t>
        </r>
      </text>
    </comment>
    <comment ref="K9" authorId="1">
      <text>
        <r>
          <rPr>
            <sz val="10"/>
            <rFont val="Arial"/>
            <family val="2"/>
          </rPr>
          <t>Grupo 10
-Trabajaron 4 en trabajo para 3, penalizadas .3-
Medios: 3.8
Presentac.:3.8
Dominio:3.8
Informe:3.8</t>
        </r>
      </text>
    </comment>
    <comment ref="L9" authorId="0">
      <text>
        <r>
          <rPr>
            <sz val="10"/>
            <rFont val="Arial"/>
            <family val="2"/>
          </rPr>
          <t>Mala redacción, conceptos no claros, pocas tildes.</t>
        </r>
      </text>
    </comment>
    <comment ref="R9" authorId="0">
      <text>
        <r>
          <rPr>
            <sz val="10"/>
            <rFont val="Arial"/>
            <family val="2"/>
          </rPr>
          <t>Es una recopilación de párrafos de otro documento distinto.</t>
        </r>
      </text>
    </comment>
    <comment ref="K10" authorId="0">
      <text>
        <r>
          <rPr>
            <sz val="10"/>
            <rFont val="Arial"/>
            <family val="2"/>
          </rPr>
          <t>Grupo Individual
Medios: 3.5
Presentac.:4.5
Dominio:4
Informe:3.5</t>
        </r>
      </text>
    </comment>
    <comment ref="L10" authorId="0">
      <text>
        <r>
          <rPr>
            <sz val="10"/>
            <rFont val="Arial"/>
            <family val="2"/>
          </rPr>
          <t>Lenguaje poco claro, muchos errores de ortografía y digitación</t>
        </r>
      </text>
    </comment>
    <comment ref="R10" authorId="0">
      <text>
        <r>
          <rPr>
            <sz val="10"/>
            <rFont val="Arial"/>
            <family val="2"/>
          </rPr>
          <t>Muchos errores de digitación y ortografía, no saca conclusiones.</t>
        </r>
      </text>
    </comment>
    <comment ref="K11" authorId="1">
      <text>
        <r>
          <rPr>
            <sz val="10"/>
            <rFont val="Arial"/>
            <family val="2"/>
          </rPr>
          <t>Grupo 8
Medios: 3.5
Presentac.: 3.5
Dominio: 3.5
Informe: 3</t>
        </r>
      </text>
    </comment>
    <comment ref="L11" authorId="0">
      <text>
        <r>
          <rPr>
            <sz val="10"/>
            <rFont val="Arial"/>
            <family val="2"/>
          </rPr>
          <t>Lenguaje poco claro. Confunde conceptos, errores de ortografía.</t>
        </r>
      </text>
    </comment>
    <comment ref="R11" authorId="0">
      <text>
        <r>
          <rPr>
            <sz val="10"/>
            <rFont val="Arial"/>
            <family val="2"/>
          </rPr>
          <t>Resúmen de párrafos al azar, no define la estructura de la Web Quest totalmente, sólo dos partes de las 6.</t>
        </r>
      </text>
    </comment>
    <comment ref="K12" authorId="1">
      <text>
        <r>
          <rPr>
            <sz val="10"/>
            <rFont val="Arial"/>
            <family val="2"/>
          </rPr>
          <t>Grupo 9
Medio:4
Presentac.:3.8
Dominio:4
Informe:4.5</t>
        </r>
      </text>
    </comment>
    <comment ref="R12" authorId="0">
      <text>
        <r>
          <rPr>
            <sz val="10"/>
            <rFont val="Arial"/>
            <family val="2"/>
          </rPr>
          <t>Selección de párrafos del artículo, no menciona las partes de la WebQuest,</t>
        </r>
      </text>
    </comment>
    <comment ref="E13" authorId="0">
      <text>
        <r>
          <rPr>
            <sz val="10"/>
            <rFont val="Arial"/>
            <family val="2"/>
          </rPr>
          <t>Faltan las conclusiones/perspectivas</t>
        </r>
      </text>
    </comment>
    <comment ref="F13" authorId="0">
      <text>
        <r>
          <rPr>
            <sz val="10"/>
            <rFont val="Arial"/>
            <family val="2"/>
          </rPr>
          <t>Retardado. Mal descrito un concepto.</t>
        </r>
      </text>
    </comment>
    <comment ref="K13" authorId="1">
      <text>
        <r>
          <rPr>
            <sz val="10"/>
            <rFont val="Arial"/>
            <family val="2"/>
          </rPr>
          <t>Grupo 11
-Trabajaron 4 y era para 3-
Medio: 4.8
Presentac.:4.8
Dominio:4.8
Informe:4.5</t>
        </r>
      </text>
    </comment>
    <comment ref="L13" authorId="0">
      <text>
        <r>
          <rPr>
            <sz val="10"/>
            <rFont val="Arial"/>
            <family val="2"/>
          </rPr>
          <t>Tarde. Algunas faltas de ortografía.</t>
        </r>
      </text>
    </comment>
    <comment ref="R13" authorId="0">
      <text>
        <r>
          <rPr>
            <sz val="10"/>
            <rFont val="Arial"/>
            <family val="2"/>
          </rPr>
          <t>No describió la estructura de la WebQuest, errores de digitación.</t>
        </r>
      </text>
    </comment>
    <comment ref="E14" authorId="1">
      <text>
        <r>
          <rPr>
            <sz val="10"/>
            <rFont val="Arial"/>
            <family val="2"/>
          </rPr>
          <t>Nuevo núcleo: Artes</t>
        </r>
      </text>
    </comment>
    <comment ref="K14" authorId="1">
      <text>
        <r>
          <rPr>
            <sz val="10"/>
            <rFont val="Arial"/>
            <family val="2"/>
          </rPr>
          <t>Grupo 6
Medios: 4.5
Presentac.:4.5
Dominio:4.5
Informe:0</t>
        </r>
      </text>
    </comment>
    <comment ref="L14" authorId="0">
      <text>
        <r>
          <rPr>
            <sz val="10"/>
            <rFont val="Arial"/>
            <family val="2"/>
          </rPr>
          <t>Pocas tildes, conceptos poco claros. Párrafos mal escritos.</t>
        </r>
      </text>
    </comment>
    <comment ref="R14" authorId="0">
      <text>
        <r>
          <rPr>
            <sz val="10"/>
            <rFont val="Arial"/>
            <family val="2"/>
          </rPr>
          <t>Le faltó la presentación y sacar sus propias conclusiones.</t>
        </r>
      </text>
    </comment>
    <comment ref="E15" authorId="1">
      <text>
        <r>
          <rPr>
            <sz val="10"/>
            <rFont val="Arial"/>
            <family val="2"/>
          </rPr>
          <t>Falta la introducción en palabras propias</t>
        </r>
      </text>
    </comment>
    <comment ref="F15" authorId="1">
      <text>
        <r>
          <rPr>
            <sz val="10"/>
            <rFont val="Arial"/>
            <family val="2"/>
          </rPr>
          <t>Confundió los conceptos</t>
        </r>
      </text>
    </comment>
    <comment ref="K15" authorId="1">
      <text>
        <r>
          <rPr>
            <sz val="10"/>
            <rFont val="Arial"/>
            <family val="2"/>
          </rPr>
          <t>Grupo 7
- Un sólo programa-
Medios: 4.8
Presentac.: 3.5
Dominio: 4
Informe:3</t>
        </r>
      </text>
    </comment>
    <comment ref="L15" authorId="0">
      <text>
        <r>
          <rPr>
            <sz val="10"/>
            <rFont val="Arial"/>
            <family val="2"/>
          </rPr>
          <t>No tiene en cuenta que la página es escrita anónimamente y no parece haber analizado varias páginas. Faltó mencionar las opciones de retroalimentación y control de Wikipedia.</t>
        </r>
      </text>
    </comment>
    <comment ref="R15" authorId="0">
      <text>
        <r>
          <rPr>
            <sz val="10"/>
            <rFont val="Arial"/>
            <family val="2"/>
          </rPr>
          <t>Selección de párrafos del artículo, no habla de las partes que componen la WebQuest</t>
        </r>
      </text>
    </comment>
    <comment ref="F16" authorId="1">
      <text>
        <r>
          <rPr>
            <sz val="10"/>
            <rFont val="Arial"/>
            <family val="2"/>
          </rPr>
          <t>No vino a la clase anterior y realizó una investigación al respecto</t>
        </r>
      </text>
    </comment>
    <comment ref="K16" authorId="1">
      <text>
        <r>
          <rPr>
            <sz val="10"/>
            <rFont val="Arial"/>
            <family val="2"/>
          </rPr>
          <t>Grupo 3
Medios:4.8
Presentac.:4
Dominio:4.
Informe:4.5</t>
        </r>
      </text>
    </comment>
    <comment ref="L16" authorId="0">
      <text>
        <r>
          <rPr>
            <sz val="10"/>
            <rFont val="Arial"/>
            <family val="2"/>
          </rPr>
          <t>No usó tildes, errores de ortografía</t>
        </r>
      </text>
    </comment>
    <comment ref="R16" authorId="0">
      <text>
        <r>
          <rPr>
            <sz val="10"/>
            <rFont val="Arial"/>
            <family val="2"/>
          </rPr>
          <t>Le faltó comentar las partes de la WebQuest.</t>
        </r>
      </text>
    </comment>
    <comment ref="E17" authorId="1">
      <text>
        <r>
          <rPr>
            <sz val="10"/>
            <rFont val="Arial"/>
            <family val="2"/>
          </rPr>
          <t>Estructura incompleta del documento</t>
        </r>
      </text>
    </comment>
    <comment ref="F17" authorId="1">
      <text>
        <r>
          <rPr>
            <sz val="10"/>
            <rFont val="Arial"/>
            <family val="2"/>
          </rPr>
          <t>Adjuntó el primer PDF que encontró -el mismo que Lady Guerrero</t>
        </r>
      </text>
    </comment>
    <comment ref="K17" authorId="1">
      <text>
        <r>
          <rPr>
            <sz val="10"/>
            <rFont val="Arial"/>
            <family val="2"/>
          </rPr>
          <t>Grupo2
Medio: 3.5
Presentación: 4.0
Dominio: 4.0
Informe:3.5</t>
        </r>
      </text>
    </comment>
    <comment ref="L17" authorId="0">
      <text>
        <r>
          <rPr>
            <sz val="10"/>
            <rFont val="Arial"/>
            <family val="2"/>
          </rPr>
          <t>Este trabajo es básicamente el mismo que el otro rojo!
Composición ambigua, errores de ortografía, algunos conceptos no claros. Adjuntó el URL en otro documento: el sitio es una página vieja y los enlaces no funcionan.</t>
        </r>
      </text>
    </comment>
    <comment ref="R17" authorId="0">
      <text>
        <r>
          <rPr>
            <sz val="10"/>
            <rFont val="Arial"/>
            <family val="2"/>
          </rPr>
          <t>Selección de párrafos del artículo, no describe las páginas de los alumnos.</t>
        </r>
      </text>
    </comment>
    <comment ref="K18" authorId="1">
      <text>
        <r>
          <rPr>
            <sz val="10"/>
            <rFont val="Arial"/>
            <family val="2"/>
          </rPr>
          <t>Grupo 8
Medios: 3.5
Presentac.: 3.5
Dominio: 3.5
Informe: 3</t>
        </r>
      </text>
    </comment>
    <comment ref="L18" authorId="0">
      <text>
        <r>
          <rPr>
            <sz val="10"/>
            <rFont val="Arial"/>
            <family val="2"/>
          </rPr>
          <t>Algunos errores de ortografía</t>
        </r>
      </text>
    </comment>
    <comment ref="R18" authorId="0">
      <text>
        <r>
          <rPr>
            <sz val="10"/>
            <rFont val="Arial"/>
            <family val="2"/>
          </rPr>
          <t>Resumió con sus palabras algunos párrafos de lo que escribió. No menciona las partes de la WebQuest.</t>
        </r>
      </text>
    </comment>
    <comment ref="F19" authorId="0">
      <text>
        <r>
          <rPr>
            <sz val="10"/>
            <rFont val="Arial"/>
            <family val="2"/>
          </rPr>
          <t xml:space="preserve">Adjuntó el primer PDF que encontró. </t>
        </r>
      </text>
    </comment>
    <comment ref="K19" authorId="1">
      <text>
        <r>
          <rPr>
            <sz val="10"/>
            <rFont val="Arial"/>
            <family val="2"/>
          </rPr>
          <t>Grupo2
Medio: 3.5
Presentación: 4.0
Dominio: 4.0
Informe:3.5</t>
        </r>
      </text>
    </comment>
    <comment ref="L19" authorId="0">
      <text>
        <r>
          <rPr>
            <sz val="10"/>
            <rFont val="Arial"/>
            <family val="2"/>
          </rPr>
          <t xml:space="preserve">Composición ambigua, errores de ortografía, algunos conceptos no claros. Adjuntó el URL en otro documento: el sitio es una página vieja y los enlaces no funcionan. </t>
        </r>
        <r>
          <rPr>
            <b/>
            <sz val="10"/>
            <rFont val="Arial"/>
            <family val="2"/>
          </rPr>
          <t>Corregido:</t>
        </r>
        <r>
          <rPr>
            <sz val="10"/>
            <rFont val="Arial"/>
            <family val="2"/>
          </rPr>
          <t xml:space="preserve"> hizo comentarios sin tener en cuenta los conceptos del artículo sobre evaluación heurística de sitios Web.</t>
        </r>
      </text>
    </comment>
    <comment ref="R19" authorId="0">
      <text>
        <r>
          <rPr>
            <sz val="10"/>
            <rFont val="Arial"/>
            <family val="2"/>
          </rPr>
          <t>No describe las páginas de los alumnos. Extemporáneo, errores de digitación y ortografía.</t>
        </r>
      </text>
    </comment>
    <comment ref="E20" authorId="1">
      <text>
        <r>
          <rPr>
            <sz val="10"/>
            <rFont val="Arial"/>
            <family val="2"/>
          </rPr>
          <t>Falta las conclusiones o perspectivas</t>
        </r>
      </text>
    </comment>
    <comment ref="F20" authorId="0">
      <text>
        <r>
          <rPr>
            <sz val="10"/>
            <rFont val="Arial"/>
            <family val="2"/>
          </rPr>
          <t>Extemporáneo</t>
        </r>
      </text>
    </comment>
    <comment ref="K20" authorId="1">
      <text>
        <r>
          <rPr>
            <sz val="10"/>
            <rFont val="Arial"/>
            <family val="2"/>
          </rPr>
          <t>Grupo1
Medio: 4.5
Presentación: 4.5
Dominio: 4.5
Informe:4.5</t>
        </r>
      </text>
    </comment>
    <comment ref="L20" authorId="0">
      <text>
        <r>
          <rPr>
            <sz val="10"/>
            <rFont val="Arial"/>
            <family val="2"/>
          </rPr>
          <t>Algunos errores de ortografía</t>
        </r>
      </text>
    </comment>
    <comment ref="R20" authorId="0">
      <text>
        <r>
          <rPr>
            <sz val="10"/>
            <rFont val="Arial"/>
            <family val="2"/>
          </rPr>
          <t>Resumió con sus palabras la definición de WebQuest.</t>
        </r>
      </text>
    </comment>
    <comment ref="E21" authorId="0">
      <text>
        <r>
          <rPr>
            <sz val="10"/>
            <rFont val="Arial"/>
            <family val="2"/>
          </rPr>
          <t>Entrega el último día de clases, no tiene introducción en palabras propias, no tiene conclusiones o perspectivas.</t>
        </r>
      </text>
    </comment>
    <comment ref="F21" authorId="1">
      <text>
        <r>
          <rPr>
            <sz val="10"/>
            <rFont val="Arial"/>
            <family val="2"/>
          </rPr>
          <t>Muy corto, no sé qué tiene que ver las categorías -tutoriales, ejercitadores- con el diseño</t>
        </r>
      </text>
    </comment>
    <comment ref="K21" authorId="1">
      <text>
        <r>
          <rPr>
            <sz val="10"/>
            <rFont val="Arial"/>
            <family val="2"/>
          </rPr>
          <t>Grupo 5
- Una sóla aplicación, no valora el uso en el aula, tiene texto en inglés :S
Medios: 3.5
Presentac.: 3.5
Dominio:3.5
Informe:3.5</t>
        </r>
      </text>
    </comment>
    <comment ref="L21" authorId="0">
      <text>
        <r>
          <rPr>
            <sz val="10"/>
            <rFont val="Arial"/>
            <family val="2"/>
          </rPr>
          <t>No es muy estricta en la aplicación de la heurística</t>
        </r>
      </text>
    </comment>
    <comment ref="R21" authorId="0">
      <text>
        <r>
          <rPr>
            <sz val="10"/>
            <rFont val="Arial"/>
            <family val="2"/>
          </rPr>
          <t>Una corto extracto de párrafos del artículo, no habla de las partes de la WebQuest.</t>
        </r>
      </text>
    </comment>
    <comment ref="K22" authorId="1">
      <text>
        <r>
          <rPr>
            <sz val="10"/>
            <rFont val="Arial"/>
            <family val="2"/>
          </rPr>
          <t>Grupo 10
-Trabajaron 4 en trabajo para 3, penalizadas .3-
Medios: 3.8
Presentac.:3.8
Dominio:3.8
Informe:3.8</t>
        </r>
      </text>
    </comment>
    <comment ref="R22" authorId="0">
      <text>
        <r>
          <rPr>
            <sz val="10"/>
            <rFont val="Arial"/>
            <family val="2"/>
          </rPr>
          <t>Buena selección de párrafos del artículo.</t>
        </r>
      </text>
    </comment>
    <comment ref="F23" authorId="1">
      <text>
        <r>
          <rPr>
            <sz val="10"/>
            <rFont val="Arial"/>
            <family val="2"/>
          </rPr>
          <t>Copió un documento sobre modelos de desarrollo de software</t>
        </r>
      </text>
    </comment>
    <comment ref="K23" authorId="1">
      <text>
        <r>
          <rPr>
            <sz val="10"/>
            <rFont val="Arial"/>
            <family val="2"/>
          </rPr>
          <t>Grupo 7
- Un sólo programa-
Medios: 4.8
Presentac.: 3.5
Dominio: 4
Informe:3</t>
        </r>
      </text>
    </comment>
    <comment ref="L23" authorId="0">
      <text>
        <r>
          <rPr>
            <sz val="10"/>
            <rFont val="Arial"/>
            <family val="2"/>
          </rPr>
          <t>No aplica la heurística, Escribió en mayúsculas todo el texto, la página es un artículo plano.</t>
        </r>
      </text>
    </comment>
    <comment ref="R23" authorId="0">
      <text>
        <r>
          <rPr>
            <sz val="10"/>
            <rFont val="Arial"/>
            <family val="2"/>
          </rPr>
          <t>Selección de párrafos del documento sin algunas partes de cada párrafo y una conclusión de 5 líneas en palabras propias.</t>
        </r>
      </text>
    </comment>
    <comment ref="F24" authorId="1">
      <text>
        <r>
          <rPr>
            <sz val="10"/>
            <rFont val="Arial"/>
            <family val="2"/>
          </rPr>
          <t>Sólo correo</t>
        </r>
      </text>
    </comment>
    <comment ref="K24" authorId="1">
      <text>
        <r>
          <rPr>
            <sz val="10"/>
            <rFont val="Arial"/>
            <family val="2"/>
          </rPr>
          <t>Grupo1
Medio: 4.5
Presentación: 4.5
Dominio: 4.5
Informe:4.5</t>
        </r>
      </text>
    </comment>
    <comment ref="L24" authorId="0">
      <text>
        <r>
          <rPr>
            <sz val="10"/>
            <rFont val="Arial"/>
            <family val="2"/>
          </rPr>
          <t>Faltan algunas tildes y equivoca algunos conceptos.</t>
        </r>
      </text>
    </comment>
    <comment ref="R24" authorId="0">
      <text>
        <r>
          <rPr>
            <sz val="10"/>
            <rFont val="Arial"/>
            <family val="2"/>
          </rPr>
          <t>Algunos errores de ortografía.</t>
        </r>
      </text>
    </comment>
    <comment ref="E25" authorId="1">
      <text>
        <r>
          <rPr>
            <sz val="10"/>
            <rFont val="Arial"/>
            <family val="2"/>
          </rPr>
          <t>Faltan las conclusiones/perspectivas, estructura precaria</t>
        </r>
      </text>
    </comment>
    <comment ref="K25" authorId="1">
      <text>
        <r>
          <rPr>
            <sz val="10"/>
            <rFont val="Arial"/>
            <family val="2"/>
          </rPr>
          <t>Grupo 11
-Trabajaron 4 y era para 3-
Medio: 4.8
Presentac.:4.8
Dominio:4.8
Informe:4.5</t>
        </r>
      </text>
    </comment>
    <comment ref="R25" authorId="0">
      <text>
        <r>
          <rPr>
            <sz val="10"/>
            <rFont val="Arial"/>
            <family val="2"/>
          </rPr>
          <t>Seleccionó bien los párrafos del artículo.</t>
        </r>
      </text>
    </comment>
    <comment ref="K26" authorId="1">
      <text>
        <r>
          <rPr>
            <sz val="10"/>
            <rFont val="Arial"/>
            <family val="2"/>
          </rPr>
          <t>Grupo1
Medio: 4.5
Presentación: 4.5
Dominio: 4.5
Informe:4.5</t>
        </r>
      </text>
    </comment>
    <comment ref="L26" authorId="0">
      <text>
        <r>
          <rPr>
            <sz val="10"/>
            <rFont val="Arial"/>
            <family val="2"/>
          </rPr>
          <t>Equivoca algunos conceptos. Errores de ortografía, equivoca en varias ocasiones el acento enfático.</t>
        </r>
      </text>
    </comment>
    <comment ref="R26" authorId="0">
      <text>
        <r>
          <rPr>
            <sz val="10"/>
            <rFont val="Arial"/>
            <family val="2"/>
          </rPr>
          <t>Selección de párrafos del artículo, no menciona las páginas de los alumnos.</t>
        </r>
      </text>
    </comment>
    <comment ref="K27" authorId="1">
      <text>
        <r>
          <rPr>
            <sz val="10"/>
            <rFont val="Arial"/>
            <family val="2"/>
          </rPr>
          <t>Grupo 10
-Trabajaron 4 en trabajo para 3, penalizadas .3-
Medios: 3.8
Presentac.:3.8
Dominio:3.8
Informe:3.8</t>
        </r>
      </text>
    </comment>
    <comment ref="L27" authorId="0">
      <text>
        <r>
          <rPr>
            <sz val="10"/>
            <rFont val="Arial"/>
            <family val="2"/>
          </rPr>
          <t>Mala redacción, conceptos no claros, pocas tildes.</t>
        </r>
      </text>
    </comment>
    <comment ref="R27" authorId="0">
      <text>
        <r>
          <rPr>
            <sz val="10"/>
            <rFont val="Arial"/>
            <family val="2"/>
          </rPr>
          <t>Escasamente define la webquest con selección de párrafos del artículo y agrega un párrafo  propio.</t>
        </r>
      </text>
    </comment>
    <comment ref="E28" authorId="1">
      <text>
        <r>
          <rPr>
            <sz val="10"/>
            <rFont val="Arial"/>
            <family val="2"/>
          </rPr>
          <t>Incluye párrafos en la estructura</t>
        </r>
      </text>
    </comment>
    <comment ref="K28" authorId="1">
      <text>
        <r>
          <rPr>
            <sz val="10"/>
            <rFont val="Arial"/>
            <family val="2"/>
          </rPr>
          <t>Grupo 11
-Trabajaron 4 y era para 3-
Medio: 4.8
Presentac.:4.8
Dominio:4.8
Informe:4.5</t>
        </r>
      </text>
    </comment>
    <comment ref="L28" authorId="0">
      <text>
        <r>
          <rPr>
            <sz val="10"/>
            <rFont val="Arial"/>
            <family val="2"/>
          </rPr>
          <t>No usa comas, tiene en cuenta los criterios pero los mezcla.</t>
        </r>
      </text>
    </comment>
    <comment ref="R28" authorId="0">
      <text>
        <r>
          <rPr>
            <sz val="10"/>
            <rFont val="Arial"/>
            <family val="2"/>
          </rPr>
          <t>Resumió con sus palabras la definición de WebQuest, buena selección de párrafos del artículo. No sacó conclusiones propias.</t>
        </r>
      </text>
    </comment>
    <comment ref="E29" authorId="0">
      <text>
        <r>
          <rPr>
            <sz val="10"/>
            <rFont val="Arial"/>
            <family val="2"/>
          </rPr>
          <t>Entrega el último día de clases, no tiene introducción en palabras propias, no tiene conclusiones o perspectivas.</t>
        </r>
      </text>
    </comment>
    <comment ref="F29" authorId="1">
      <text>
        <r>
          <rPr>
            <sz val="10"/>
            <rFont val="Arial"/>
            <family val="2"/>
          </rPr>
          <t>Sólo correo</t>
        </r>
      </text>
    </comment>
    <comment ref="K29" authorId="1">
      <text>
        <r>
          <rPr>
            <sz val="10"/>
            <rFont val="Arial"/>
            <family val="2"/>
          </rPr>
          <t>Grupo 11
-Trabajaron 4 y era para 3-
Medio: 4.8
Presentac.:4.8
Dominio:4.8
Informe:4.5</t>
        </r>
      </text>
    </comment>
    <comment ref="L29" authorId="0">
      <text>
        <r>
          <rPr>
            <sz val="10"/>
            <rFont val="Arial"/>
            <family val="2"/>
          </rPr>
          <t>Algunos errores de ortografía, algún concepto no claro.</t>
        </r>
      </text>
    </comment>
    <comment ref="R29" authorId="0">
      <text>
        <r>
          <rPr>
            <sz val="10"/>
            <rFont val="Arial"/>
            <family val="2"/>
          </rPr>
          <t>No menciona nada sobre las partes de la WebQuest, copió párrafos del artículo al azar.</t>
        </r>
      </text>
    </comment>
    <comment ref="E30" authorId="1">
      <text>
        <r>
          <rPr>
            <sz val="10"/>
            <rFont val="Arial"/>
            <family val="2"/>
          </rPr>
          <t>Máx 3! La estructura es inconsistente</t>
        </r>
      </text>
    </comment>
    <comment ref="F30" authorId="1">
      <text>
        <r>
          <rPr>
            <sz val="10"/>
            <rFont val="Arial"/>
            <family val="2"/>
          </rPr>
          <t>No son sus propias palabras hay más cosas de las que hablamos en clase</t>
        </r>
      </text>
    </comment>
    <comment ref="K30" authorId="1">
      <text>
        <r>
          <rPr>
            <sz val="10"/>
            <rFont val="Arial"/>
            <family val="2"/>
          </rPr>
          <t>Grupo 7
- Un sólo programa-
Medios: 4.8
Presentac.: 3.5
Dominio: 4
Informe:3</t>
        </r>
      </text>
    </comment>
    <comment ref="L30" authorId="0">
      <text>
        <r>
          <rPr>
            <sz val="10"/>
            <rFont val="Arial"/>
            <family val="2"/>
          </rPr>
          <t>No sabe de lo que habla. No dice el sitio, no usa la heurística.</t>
        </r>
      </text>
    </comment>
    <comment ref="R30" authorId="0">
      <text>
        <r>
          <rPr>
            <sz val="10"/>
            <rFont val="Arial"/>
            <family val="2"/>
          </rPr>
          <t>Selección de párrafos del artículo, no menciona las partes de una WebQuest</t>
        </r>
      </text>
    </comment>
    <comment ref="K31" authorId="1">
      <text>
        <r>
          <rPr>
            <sz val="10"/>
            <rFont val="Arial"/>
            <family val="2"/>
          </rPr>
          <t>Grupo 4
Medio: 5
Presentac.:4.5
Dominio: 4.5
Informe:4.5</t>
        </r>
      </text>
    </comment>
    <comment ref="L31" authorId="0">
      <text>
        <r>
          <rPr>
            <sz val="10"/>
            <rFont val="Arial"/>
            <family val="2"/>
          </rPr>
          <t>Algunos conceptos equivocados y algunos errores de ortografía</t>
        </r>
      </text>
    </comment>
    <comment ref="R31" authorId="0">
      <text>
        <r>
          <rPr>
            <sz val="10"/>
            <rFont val="Arial"/>
            <family val="2"/>
          </rPr>
          <t>Selección de párrafos del artículo.</t>
        </r>
      </text>
    </comment>
    <comment ref="E32" authorId="1">
      <text>
        <r>
          <rPr>
            <sz val="10"/>
            <rFont val="Arial"/>
            <family val="2"/>
          </rPr>
          <t>No hay intro en palabras propias</t>
        </r>
      </text>
    </comment>
    <comment ref="F32" authorId="1">
      <text>
        <r>
          <rPr>
            <sz val="10"/>
            <rFont val="Arial"/>
            <family val="2"/>
          </rPr>
          <t>Envió correo solamente</t>
        </r>
      </text>
    </comment>
    <comment ref="K32" authorId="1">
      <text>
        <r>
          <rPr>
            <sz val="10"/>
            <rFont val="Arial"/>
            <family val="2"/>
          </rPr>
          <t>Grupo 5
- Una sóla aplicación, no valora el uso en el aula, tiene texto en inglés :S
Medios: 3.5
Presentac.: 3.5
Dominio:3.5
Informe:3.5</t>
        </r>
      </text>
    </comment>
    <comment ref="L32" authorId="0">
      <text>
        <r>
          <rPr>
            <sz val="10"/>
            <rFont val="Arial"/>
            <family val="2"/>
          </rPr>
          <t>Aplica la heurística pero no es muy estricta; errores de ortografía y muchos de digitación.</t>
        </r>
      </text>
    </comment>
    <comment ref="R32" authorId="0">
      <text>
        <r>
          <rPr>
            <sz val="10"/>
            <rFont val="Arial"/>
            <family val="2"/>
          </rPr>
          <t>Selección de párrafos del artículo.</t>
        </r>
      </text>
    </comment>
    <comment ref="E33" authorId="1">
      <text>
        <r>
          <rPr>
            <sz val="10"/>
            <rFont val="Arial"/>
            <family val="2"/>
          </rPr>
          <t>Estructura precaria</t>
        </r>
      </text>
    </comment>
    <comment ref="F33" authorId="1">
      <text>
        <r>
          <rPr>
            <sz val="10"/>
            <rFont val="Arial"/>
            <family val="2"/>
          </rPr>
          <t>Sólo correo</t>
        </r>
      </text>
    </comment>
    <comment ref="K33" authorId="1">
      <text>
        <r>
          <rPr>
            <sz val="10"/>
            <rFont val="Arial"/>
            <family val="2"/>
          </rPr>
          <t>Grupo 10
-Trabajaron 4 en trabajo para 3, penalizadas .3-
Medios: 3.8
Presentac.:3.8
Dominio:3.8
Informe:3.8</t>
        </r>
      </text>
    </comment>
    <comment ref="R33" authorId="0">
      <text>
        <r>
          <rPr>
            <sz val="10"/>
            <rFont val="Arial"/>
            <family val="2"/>
          </rPr>
          <t>Resumió con sus palabras los temas más importantes.</t>
        </r>
      </text>
    </comment>
    <comment ref="F34" authorId="1">
      <text>
        <r>
          <rPr>
            <sz val="10"/>
            <rFont val="Arial"/>
            <family val="2"/>
          </rPr>
          <t>Copió un artículo sobre modelos de desarrollo de software -el mismo de Diana Jurado-</t>
        </r>
      </text>
    </comment>
    <comment ref="K34" authorId="1">
      <text>
        <r>
          <rPr>
            <sz val="10"/>
            <rFont val="Arial"/>
            <family val="2"/>
          </rPr>
          <t>Grupo 4
Medio: 5
Presentac.:4.5
Dominio: 4.5
Informe:4.5</t>
        </r>
      </text>
    </comment>
    <comment ref="L34" authorId="0">
      <text>
        <r>
          <rPr>
            <sz val="10"/>
            <rFont val="Arial"/>
            <family val="2"/>
          </rPr>
          <t>No tiene claridad sobre los conceptos. Errores de ortografía y composición.</t>
        </r>
      </text>
    </comment>
    <comment ref="R34" authorId="0">
      <text>
        <r>
          <rPr>
            <sz val="10"/>
            <rFont val="Arial"/>
            <family val="2"/>
          </rPr>
          <t>Hizo un reporte de 1 página sobre otro tema!</t>
        </r>
      </text>
    </comment>
    <comment ref="F35" authorId="1">
      <text>
        <r>
          <rPr>
            <sz val="10"/>
            <rFont val="Arial"/>
            <family val="2"/>
          </rPr>
          <t>Sólo correo</t>
        </r>
      </text>
    </comment>
    <comment ref="K35" authorId="1">
      <text>
        <r>
          <rPr>
            <sz val="10"/>
            <rFont val="Arial"/>
            <family val="2"/>
          </rPr>
          <t>Grupo 4
Medio: 5
Presentac.:4.5
Dominio: 4.5
Informe:4.5</t>
        </r>
      </text>
    </comment>
    <comment ref="L35" authorId="0">
      <text>
        <r>
          <rPr>
            <sz val="10"/>
            <rFont val="Arial"/>
            <family val="2"/>
          </rPr>
          <t>Algunos errores de ortografía. El tipo de letra del documento no es muy claro.</t>
        </r>
      </text>
    </comment>
    <comment ref="R35" authorId="0">
      <text>
        <r>
          <rPr>
            <sz val="10"/>
            <rFont val="Arial"/>
            <family val="2"/>
          </rPr>
          <t>Buena selección de párrafos del artículo.</t>
        </r>
      </text>
    </comment>
    <comment ref="F36" authorId="1">
      <text>
        <r>
          <rPr>
            <sz val="10"/>
            <rFont val="Arial"/>
            <family val="2"/>
          </rPr>
          <t>Adjuntó el primer PDF que encontró -el mismo de las otras dos!-</t>
        </r>
      </text>
    </comment>
    <comment ref="K36" authorId="1">
      <text>
        <r>
          <rPr>
            <sz val="10"/>
            <rFont val="Arial"/>
            <family val="2"/>
          </rPr>
          <t>Grupo2
Medio: 3.5
Presentación: 4.0
Dominio: 4.0
Informe:3.5</t>
        </r>
      </text>
    </comment>
    <comment ref="L36" authorId="0">
      <text>
        <r>
          <rPr>
            <sz val="10"/>
            <rFont val="Arial"/>
            <family val="2"/>
          </rPr>
          <t>No usa comas!, faltan algunas tildes.</t>
        </r>
      </text>
    </comment>
    <comment ref="R36" authorId="0">
      <text>
        <r>
          <rPr>
            <sz val="10"/>
            <rFont val="Arial"/>
            <family val="2"/>
          </rPr>
          <t>Presentación informal, trabajo  extemporáneo.</t>
        </r>
      </text>
    </comment>
    <comment ref="F37" authorId="0">
      <text>
        <r>
          <rPr>
            <sz val="10"/>
            <rFont val="Arial"/>
            <family val="2"/>
          </rPr>
          <t>Extemporanísimo!</t>
        </r>
      </text>
    </comment>
    <comment ref="K37" authorId="1">
      <text>
        <r>
          <rPr>
            <sz val="10"/>
            <rFont val="Arial"/>
            <family val="2"/>
          </rPr>
          <t>Grupo 6
Medios: 4.5
Presentac.:4.5
Dominio:4.5
Informe:0</t>
        </r>
      </text>
    </comment>
    <comment ref="L37" authorId="0">
      <text>
        <r>
          <rPr>
            <sz val="10"/>
            <rFont val="Arial"/>
            <family val="2"/>
          </rPr>
          <t>Algunas amigüedades en la composición, faltan tildes.</t>
        </r>
      </text>
    </comment>
    <comment ref="R37" authorId="0">
      <text>
        <r>
          <rPr>
            <sz val="10"/>
            <rFont val="Arial"/>
            <family val="2"/>
          </rPr>
          <t>Es una selección de párrafos de varios artículos, dudo que haya leído completamente alguno.</t>
        </r>
      </text>
    </comment>
    <comment ref="K38" authorId="1">
      <text>
        <r>
          <rPr>
            <sz val="10"/>
            <rFont val="Arial"/>
            <family val="2"/>
          </rPr>
          <t>Grupo 6
Medios: 4.5
Presentac.:4.5
Dominio:4.5
Informe:0</t>
        </r>
      </text>
    </comment>
    <comment ref="L38" authorId="0">
      <text>
        <r>
          <rPr>
            <sz val="10"/>
            <rFont val="Arial"/>
            <family val="2"/>
          </rPr>
          <t>Pocas tildes, conceptos poco claros. Párrafos mal escritos.</t>
        </r>
      </text>
    </comment>
    <comment ref="R38" authorId="0">
      <text>
        <r>
          <rPr>
            <sz val="10"/>
            <rFont val="Arial"/>
            <family val="2"/>
          </rPr>
          <t>Buena selección de las partes del artículo.</t>
        </r>
      </text>
    </comment>
    <comment ref="K39" authorId="1">
      <text>
        <r>
          <rPr>
            <sz val="10"/>
            <rFont val="Arial"/>
            <family val="2"/>
          </rPr>
          <t>Curso Dirigido
Medios: 4.8
Presentac.:4.8
Dominio:5
Informe:4.8</t>
        </r>
      </text>
    </comment>
  </commentList>
</comments>
</file>

<file path=xl/sharedStrings.xml><?xml version="1.0" encoding="utf-8"?>
<sst xmlns="http://schemas.openxmlformats.org/spreadsheetml/2006/main" count="97" uniqueCount="94">
  <si>
    <t>Final</t>
  </si>
  <si>
    <t>Nombres</t>
  </si>
  <si>
    <t>Apellidos</t>
  </si>
  <si>
    <t>Código</t>
  </si>
  <si>
    <t>Q 1</t>
  </si>
  <si>
    <t>Q 2</t>
  </si>
  <si>
    <t>Q 3</t>
  </si>
  <si>
    <t>Quiz 4</t>
  </si>
  <si>
    <t>Quiz 5</t>
  </si>
  <si>
    <t>Quiz 6</t>
  </si>
  <si>
    <t>P 1</t>
  </si>
  <si>
    <t>Q 7</t>
  </si>
  <si>
    <t>Quiz 8</t>
  </si>
  <si>
    <t>Quiz 9</t>
  </si>
  <si>
    <t>Quiz 10</t>
  </si>
  <si>
    <t>Quiz 11</t>
  </si>
  <si>
    <t>Quiz 12</t>
  </si>
  <si>
    <t>P 2</t>
  </si>
  <si>
    <t>Trabajos</t>
  </si>
  <si>
    <t>Nota</t>
  </si>
  <si>
    <t>Agudelo Cárdenas</t>
  </si>
  <si>
    <t>Ana Carolina</t>
  </si>
  <si>
    <t>Bermudez Velandia</t>
  </si>
  <si>
    <t>Ligia Andrea</t>
  </si>
  <si>
    <t>Calle Martínez</t>
  </si>
  <si>
    <t>Elizabeth</t>
  </si>
  <si>
    <t>Cañaveral Ortega</t>
  </si>
  <si>
    <t>Diana Marcela</t>
  </si>
  <si>
    <t>Cardona Galvis</t>
  </si>
  <si>
    <t>Diana Katherine</t>
  </si>
  <si>
    <t>Carrillo Rodriguez</t>
  </si>
  <si>
    <t>Sonia Milena</t>
  </si>
  <si>
    <t>??</t>
  </si>
  <si>
    <t>Castañeda Tabares</t>
  </si>
  <si>
    <t>Jenny Andrea</t>
  </si>
  <si>
    <t>Castaño Osorio</t>
  </si>
  <si>
    <t>Yaneth</t>
  </si>
  <si>
    <t>Correa Gloria</t>
  </si>
  <si>
    <t>Estella</t>
  </si>
  <si>
    <t>Díaz Giraldo</t>
  </si>
  <si>
    <t>Fanny Marcela</t>
  </si>
  <si>
    <t>Duque Tabares</t>
  </si>
  <si>
    <t>Judy Paola</t>
  </si>
  <si>
    <t>Gil Alvarez</t>
  </si>
  <si>
    <t>Luisa Fernanda</t>
  </si>
  <si>
    <t>Gil Velez</t>
  </si>
  <si>
    <t>Andrea Catalina</t>
  </si>
  <si>
    <t>Giraldo Bedoya</t>
  </si>
  <si>
    <t>Leidy Diana</t>
  </si>
  <si>
    <t>Girón Marín</t>
  </si>
  <si>
    <t>Sandra Patricia</t>
  </si>
  <si>
    <t>Granada</t>
  </si>
  <si>
    <t>Ingrid Katerine</t>
  </si>
  <si>
    <t>Guerrero Montoya</t>
  </si>
  <si>
    <t>Lady Johanna</t>
  </si>
  <si>
    <t>Guevara Bernal</t>
  </si>
  <si>
    <t>Lina Johanna</t>
  </si>
  <si>
    <t>Gutierrez Acosta</t>
  </si>
  <si>
    <t>Leidy Johanna</t>
  </si>
  <si>
    <t xml:space="preserve">Jaramillo </t>
  </si>
  <si>
    <t>Beatriz Elena</t>
  </si>
  <si>
    <t>Jurado Castro</t>
  </si>
  <si>
    <t>Diana Carolina</t>
  </si>
  <si>
    <t>Lopez Castañeda</t>
  </si>
  <si>
    <t>Maryuri</t>
  </si>
  <si>
    <t>Mejía Lopez</t>
  </si>
  <si>
    <t>Claudia Milena</t>
  </si>
  <si>
    <t xml:space="preserve">Montoya Giraldo </t>
  </si>
  <si>
    <t>Mónica</t>
  </si>
  <si>
    <t>Obando Restrepo</t>
  </si>
  <si>
    <t xml:space="preserve">Posada Collazos </t>
  </si>
  <si>
    <t>Lina Marcela</t>
  </si>
  <si>
    <t>Prieto Velásquez</t>
  </si>
  <si>
    <t>Claudia Patricia</t>
  </si>
  <si>
    <t>Puerta Gonzalez</t>
  </si>
  <si>
    <t>Maria Constanza</t>
  </si>
  <si>
    <t xml:space="preserve">Pulido Duque </t>
  </si>
  <si>
    <t>Leidy Alexandra</t>
  </si>
  <si>
    <t>Rendón Cardona</t>
  </si>
  <si>
    <t>Ríos Hernandez</t>
  </si>
  <si>
    <t>Leidy Catherine</t>
  </si>
  <si>
    <t>Solarte Belalcazar</t>
  </si>
  <si>
    <t>Nohemi Elizabeth</t>
  </si>
  <si>
    <t>Tapasco Devia</t>
  </si>
  <si>
    <t>Trejos Molina</t>
  </si>
  <si>
    <t>Yerania</t>
  </si>
  <si>
    <t>Unda Ordónez</t>
  </si>
  <si>
    <t>Maritza</t>
  </si>
  <si>
    <t>Villegas Alzate</t>
  </si>
  <si>
    <t>Leidy Viviana</t>
  </si>
  <si>
    <t>Lopez Salazar</t>
  </si>
  <si>
    <t>Carolina</t>
  </si>
  <si>
    <t>Promedios</t>
  </si>
  <si>
    <t>Moda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</si>
</sst>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&quot; de &quot;mmmm"/>
    <numFmt numFmtId="165" formatCode="dd/mm/yy"/>
    <numFmt numFmtId="166" formatCode="#,##0.0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31"/>
      <name val="Arial"/>
      <family val="2"/>
    </font>
    <font>
      <sz val="10.5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" borderId="0" xfId="0" applyFill="1" applyAlignment="1">
      <alignment/>
    </xf>
    <xf numFmtId="166" fontId="1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0" borderId="0" xfId="0" applyFont="1" applyAlignment="1">
      <alignment horizontal="right"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/>
    </xf>
    <xf numFmtId="0" fontId="0" fillId="14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198A8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57421875" style="0" customWidth="1"/>
    <col min="3" max="3" width="17.7109375" style="0" customWidth="1"/>
    <col min="4" max="4" width="16.140625" style="0" customWidth="1"/>
    <col min="5" max="5" width="5.28125" style="0" customWidth="1"/>
    <col min="6" max="6" width="5.421875" style="0" customWidth="1"/>
    <col min="7" max="10" width="0" style="0" hidden="1" customWidth="1"/>
    <col min="11" max="11" width="5.00390625" style="0" customWidth="1"/>
    <col min="12" max="12" width="5.140625" style="0" customWidth="1"/>
    <col min="13" max="17" width="0" style="0" hidden="1" customWidth="1"/>
    <col min="18" max="18" width="4.421875" style="0" customWidth="1"/>
    <col min="19" max="19" width="6.140625" style="0" customWidth="1"/>
    <col min="20" max="20" width="9.28125" style="0" customWidth="1"/>
    <col min="21" max="21" width="5.421875" style="0" customWidth="1"/>
    <col min="22" max="16384" width="12.57421875" style="0" customWidth="1"/>
  </cols>
  <sheetData>
    <row r="2" spans="2:21" ht="12.75">
      <c r="B2" s="1" t="s">
        <v>3</v>
      </c>
      <c r="C2" s="1" t="s">
        <v>2</v>
      </c>
      <c r="D2" s="1" t="s">
        <v>1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1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1" t="s">
        <v>17</v>
      </c>
      <c r="S2" s="1" t="s">
        <v>0</v>
      </c>
      <c r="T2" t="s">
        <v>18</v>
      </c>
      <c r="U2" t="s">
        <v>19</v>
      </c>
    </row>
    <row r="3" spans="2:21" ht="12.75">
      <c r="B3">
        <v>1088251642</v>
      </c>
      <c r="C3" t="s">
        <v>20</v>
      </c>
      <c r="D3" t="s">
        <v>21</v>
      </c>
      <c r="E3">
        <v>4.8</v>
      </c>
      <c r="F3">
        <v>0</v>
      </c>
      <c r="G3">
        <v>0</v>
      </c>
      <c r="H3">
        <v>0</v>
      </c>
      <c r="I3">
        <v>0</v>
      </c>
      <c r="J3">
        <v>0</v>
      </c>
      <c r="K3" s="5">
        <f>(4.8+4+4+4.5)/4</f>
        <v>4.325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 s="1">
        <v>0</v>
      </c>
      <c r="S3" s="25">
        <v>0</v>
      </c>
      <c r="T3">
        <f aca="true" t="shared" si="0" ref="T3:T39">(E3+F3+L3)/3</f>
        <v>1.5999999999999999</v>
      </c>
      <c r="U3" s="7">
        <f aca="true" t="shared" si="1" ref="U3:U12">(K3*25+R3*25+S3*20+T3*30)/100</f>
        <v>1.56125</v>
      </c>
    </row>
    <row r="4" spans="2:21" ht="12.75">
      <c r="B4" s="6">
        <v>42164036</v>
      </c>
      <c r="C4" t="s">
        <v>22</v>
      </c>
      <c r="D4" t="s">
        <v>23</v>
      </c>
      <c r="E4" s="8">
        <v>4.5</v>
      </c>
      <c r="F4">
        <v>5</v>
      </c>
      <c r="G4">
        <v>0</v>
      </c>
      <c r="H4">
        <v>0</v>
      </c>
      <c r="I4">
        <v>0</v>
      </c>
      <c r="J4">
        <v>0</v>
      </c>
      <c r="K4" s="9">
        <f>(3.5+3.5+3.5+3)/4</f>
        <v>3.375</v>
      </c>
      <c r="L4">
        <v>4</v>
      </c>
      <c r="M4">
        <v>0</v>
      </c>
      <c r="N4">
        <v>0</v>
      </c>
      <c r="O4">
        <v>0</v>
      </c>
      <c r="P4">
        <v>0</v>
      </c>
      <c r="Q4">
        <v>0</v>
      </c>
      <c r="R4" s="1">
        <v>3.5</v>
      </c>
      <c r="S4" s="25">
        <v>0</v>
      </c>
      <c r="T4">
        <f t="shared" si="0"/>
        <v>4.5</v>
      </c>
      <c r="U4" s="7">
        <f t="shared" si="1"/>
        <v>3.06875</v>
      </c>
    </row>
    <row r="5" spans="2:21" ht="12.75">
      <c r="B5">
        <v>42152644</v>
      </c>
      <c r="C5" t="s">
        <v>24</v>
      </c>
      <c r="D5" t="s">
        <v>25</v>
      </c>
      <c r="E5" s="10">
        <v>4.5</v>
      </c>
      <c r="F5">
        <v>0</v>
      </c>
      <c r="G5">
        <v>0</v>
      </c>
      <c r="H5">
        <v>0</v>
      </c>
      <c r="I5">
        <v>0</v>
      </c>
      <c r="J5">
        <v>0</v>
      </c>
      <c r="K5" s="9">
        <f>(4+3.8+4+4.5)/4</f>
        <v>4.075</v>
      </c>
      <c r="L5">
        <v>4.8</v>
      </c>
      <c r="M5">
        <v>0</v>
      </c>
      <c r="N5">
        <v>0</v>
      </c>
      <c r="O5">
        <v>0</v>
      </c>
      <c r="P5">
        <v>0</v>
      </c>
      <c r="Q5">
        <v>0</v>
      </c>
      <c r="R5" s="1">
        <v>3.5</v>
      </c>
      <c r="S5" s="25">
        <v>0</v>
      </c>
      <c r="T5">
        <f t="shared" si="0"/>
        <v>3.1</v>
      </c>
      <c r="U5" s="7">
        <f t="shared" si="1"/>
        <v>2.82375</v>
      </c>
    </row>
    <row r="6" spans="2:21" ht="12.75">
      <c r="B6">
        <v>1088237328</v>
      </c>
      <c r="C6" t="s">
        <v>26</v>
      </c>
      <c r="D6" t="s">
        <v>27</v>
      </c>
      <c r="E6" s="11">
        <v>4.5</v>
      </c>
      <c r="F6">
        <v>5</v>
      </c>
      <c r="G6">
        <v>0</v>
      </c>
      <c r="H6">
        <v>0</v>
      </c>
      <c r="I6">
        <v>0</v>
      </c>
      <c r="J6">
        <v>0</v>
      </c>
      <c r="K6" s="9">
        <f>(4+3.8+4+4.5)/4</f>
        <v>4.075</v>
      </c>
      <c r="L6" s="2">
        <v>4.8</v>
      </c>
      <c r="M6">
        <v>0</v>
      </c>
      <c r="N6">
        <v>0</v>
      </c>
      <c r="O6">
        <v>0</v>
      </c>
      <c r="P6">
        <v>0</v>
      </c>
      <c r="Q6">
        <v>0</v>
      </c>
      <c r="R6" s="1">
        <v>3.5</v>
      </c>
      <c r="S6" s="25">
        <v>0</v>
      </c>
      <c r="T6">
        <f t="shared" si="0"/>
        <v>4.766666666666667</v>
      </c>
      <c r="U6" s="7">
        <f t="shared" si="1"/>
        <v>3.32375</v>
      </c>
    </row>
    <row r="7" spans="2:21" ht="12.75">
      <c r="B7">
        <v>86012153572</v>
      </c>
      <c r="C7" t="s">
        <v>28</v>
      </c>
      <c r="D7" t="s">
        <v>29</v>
      </c>
      <c r="E7" s="12">
        <v>4.5</v>
      </c>
      <c r="F7">
        <v>4</v>
      </c>
      <c r="G7">
        <v>0</v>
      </c>
      <c r="H7">
        <v>0</v>
      </c>
      <c r="I7">
        <v>0</v>
      </c>
      <c r="J7">
        <v>0</v>
      </c>
      <c r="K7" s="9">
        <f>(4.8+4+4.5+4.5)/4</f>
        <v>4.45</v>
      </c>
      <c r="L7">
        <v>4</v>
      </c>
      <c r="M7">
        <v>0</v>
      </c>
      <c r="N7">
        <v>0</v>
      </c>
      <c r="O7">
        <v>0</v>
      </c>
      <c r="P7">
        <v>0</v>
      </c>
      <c r="Q7">
        <v>0</v>
      </c>
      <c r="R7" s="1">
        <v>4</v>
      </c>
      <c r="S7" s="25">
        <v>0</v>
      </c>
      <c r="T7">
        <f t="shared" si="0"/>
        <v>4.166666666666667</v>
      </c>
      <c r="U7" s="7">
        <f t="shared" si="1"/>
        <v>3.3625</v>
      </c>
    </row>
    <row r="8" spans="2:21" ht="12.75">
      <c r="B8" s="6">
        <v>42161659</v>
      </c>
      <c r="C8" t="s">
        <v>30</v>
      </c>
      <c r="D8" t="s">
        <v>31</v>
      </c>
      <c r="E8" s="13">
        <v>4</v>
      </c>
      <c r="F8">
        <v>5</v>
      </c>
      <c r="G8">
        <v>0</v>
      </c>
      <c r="H8">
        <v>0</v>
      </c>
      <c r="I8">
        <v>0</v>
      </c>
      <c r="J8">
        <v>0</v>
      </c>
      <c r="K8" s="9">
        <f>(3.5+3.5+3.5+3.5)/4</f>
        <v>3.5</v>
      </c>
      <c r="L8">
        <v>4</v>
      </c>
      <c r="M8">
        <v>0</v>
      </c>
      <c r="N8">
        <v>0</v>
      </c>
      <c r="O8">
        <v>0</v>
      </c>
      <c r="P8">
        <v>0</v>
      </c>
      <c r="Q8">
        <v>0</v>
      </c>
      <c r="R8" s="1">
        <v>4</v>
      </c>
      <c r="S8" s="25">
        <v>0</v>
      </c>
      <c r="T8">
        <f t="shared" si="0"/>
        <v>4.333333333333333</v>
      </c>
      <c r="U8" s="7">
        <f t="shared" si="1"/>
        <v>3.175</v>
      </c>
    </row>
    <row r="9" spans="2:21" ht="12.75">
      <c r="B9" t="s">
        <v>32</v>
      </c>
      <c r="C9" t="s">
        <v>33</v>
      </c>
      <c r="D9" t="s">
        <v>34</v>
      </c>
      <c r="E9">
        <v>0</v>
      </c>
      <c r="F9">
        <v>4</v>
      </c>
      <c r="G9">
        <v>0</v>
      </c>
      <c r="H9">
        <v>0</v>
      </c>
      <c r="I9">
        <v>0</v>
      </c>
      <c r="J9">
        <v>0</v>
      </c>
      <c r="K9" s="9">
        <f>(3.8+3.8+3.8+3.8)/4</f>
        <v>3.8</v>
      </c>
      <c r="L9" s="2">
        <v>3.5</v>
      </c>
      <c r="M9">
        <v>0</v>
      </c>
      <c r="N9">
        <v>0</v>
      </c>
      <c r="O9">
        <v>0</v>
      </c>
      <c r="P9">
        <v>0</v>
      </c>
      <c r="Q9">
        <v>0</v>
      </c>
      <c r="R9" s="1">
        <v>3.5</v>
      </c>
      <c r="S9" s="25">
        <v>0</v>
      </c>
      <c r="T9">
        <f t="shared" si="0"/>
        <v>2.5</v>
      </c>
      <c r="U9" s="7">
        <f t="shared" si="1"/>
        <v>2.575</v>
      </c>
    </row>
    <row r="10" spans="2:21" ht="12.75">
      <c r="B10">
        <v>42162655</v>
      </c>
      <c r="C10" t="s">
        <v>35</v>
      </c>
      <c r="D10" t="s">
        <v>36</v>
      </c>
      <c r="E10">
        <v>5</v>
      </c>
      <c r="F10">
        <v>0</v>
      </c>
      <c r="G10">
        <v>0</v>
      </c>
      <c r="H10">
        <v>0</v>
      </c>
      <c r="I10">
        <v>0</v>
      </c>
      <c r="J10">
        <v>0</v>
      </c>
      <c r="K10" s="5">
        <f>(3.5+4.5+4+3.5)/4</f>
        <v>3.875</v>
      </c>
      <c r="L10">
        <v>4</v>
      </c>
      <c r="M10">
        <v>0</v>
      </c>
      <c r="N10">
        <v>0</v>
      </c>
      <c r="O10">
        <v>0</v>
      </c>
      <c r="P10">
        <v>0</v>
      </c>
      <c r="Q10">
        <v>0</v>
      </c>
      <c r="R10" s="1">
        <v>3.5</v>
      </c>
      <c r="S10" s="25">
        <v>0</v>
      </c>
      <c r="T10">
        <f t="shared" si="0"/>
        <v>3</v>
      </c>
      <c r="U10" s="7">
        <f t="shared" si="1"/>
        <v>2.74375</v>
      </c>
    </row>
    <row r="11" spans="2:21" ht="12.75">
      <c r="B11">
        <v>42164672</v>
      </c>
      <c r="C11" t="s">
        <v>37</v>
      </c>
      <c r="D11" t="s">
        <v>38</v>
      </c>
      <c r="E11" s="8">
        <v>4.5</v>
      </c>
      <c r="F11">
        <v>5</v>
      </c>
      <c r="G11">
        <v>0</v>
      </c>
      <c r="H11">
        <v>0</v>
      </c>
      <c r="I11">
        <v>0</v>
      </c>
      <c r="J11">
        <v>0</v>
      </c>
      <c r="K11" s="9">
        <f>(3.5+3.5+3.5+3)/4</f>
        <v>3.375</v>
      </c>
      <c r="L11">
        <v>4</v>
      </c>
      <c r="M11">
        <v>0</v>
      </c>
      <c r="N11">
        <v>0</v>
      </c>
      <c r="O11">
        <v>0</v>
      </c>
      <c r="P11">
        <v>0</v>
      </c>
      <c r="Q11">
        <v>0</v>
      </c>
      <c r="R11" s="1">
        <v>3.5</v>
      </c>
      <c r="S11" s="25">
        <v>0</v>
      </c>
      <c r="T11">
        <f t="shared" si="0"/>
        <v>4.5</v>
      </c>
      <c r="U11" s="7">
        <f t="shared" si="1"/>
        <v>3.06875</v>
      </c>
    </row>
    <row r="12" spans="3:21" ht="12.75">
      <c r="C12" t="s">
        <v>39</v>
      </c>
      <c r="D12" t="s">
        <v>40</v>
      </c>
      <c r="E12" s="11">
        <v>4.5</v>
      </c>
      <c r="F12">
        <v>5</v>
      </c>
      <c r="G12">
        <v>0</v>
      </c>
      <c r="H12">
        <v>0</v>
      </c>
      <c r="I12">
        <v>0</v>
      </c>
      <c r="J12">
        <v>0</v>
      </c>
      <c r="K12" s="9">
        <f>(4+3.8+4+4.5)/4</f>
        <v>4.075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 s="1">
        <v>3.5</v>
      </c>
      <c r="S12" s="25">
        <v>0</v>
      </c>
      <c r="T12">
        <f t="shared" si="0"/>
        <v>3.1666666666666665</v>
      </c>
      <c r="U12" s="7">
        <f t="shared" si="1"/>
        <v>2.84375</v>
      </c>
    </row>
    <row r="13" spans="2:21" ht="12.75">
      <c r="B13">
        <v>33966882</v>
      </c>
      <c r="C13" t="s">
        <v>41</v>
      </c>
      <c r="D13" t="s">
        <v>42</v>
      </c>
      <c r="E13">
        <v>4.5</v>
      </c>
      <c r="F13">
        <v>4</v>
      </c>
      <c r="G13">
        <v>0</v>
      </c>
      <c r="H13">
        <v>0</v>
      </c>
      <c r="I13">
        <v>0</v>
      </c>
      <c r="J13">
        <v>0</v>
      </c>
      <c r="K13" s="9">
        <f>(4.8+4.8+4.8+4.5)/4</f>
        <v>4.725</v>
      </c>
      <c r="L13">
        <v>4.5</v>
      </c>
      <c r="M13">
        <v>0</v>
      </c>
      <c r="N13">
        <v>0</v>
      </c>
      <c r="O13">
        <v>0</v>
      </c>
      <c r="P13">
        <v>0</v>
      </c>
      <c r="Q13">
        <v>0</v>
      </c>
      <c r="R13" s="1">
        <v>4</v>
      </c>
      <c r="S13" s="25">
        <v>0</v>
      </c>
      <c r="T13">
        <f t="shared" si="0"/>
        <v>4.333333333333333</v>
      </c>
      <c r="U13" s="7">
        <f>(K13*25+L13*25+S13*20+T13*30)/100</f>
        <v>3.60625</v>
      </c>
    </row>
    <row r="14" spans="2:21" ht="12.75">
      <c r="B14" s="6">
        <v>42158749</v>
      </c>
      <c r="C14" t="s">
        <v>43</v>
      </c>
      <c r="D14" t="s">
        <v>44</v>
      </c>
      <c r="E14" s="14">
        <v>4.8</v>
      </c>
      <c r="F14">
        <v>5</v>
      </c>
      <c r="G14">
        <v>0</v>
      </c>
      <c r="H14">
        <v>0</v>
      </c>
      <c r="I14">
        <v>0</v>
      </c>
      <c r="J14">
        <v>0</v>
      </c>
      <c r="K14" s="9">
        <f>(4.5+4.5+4.5+4.5)/4</f>
        <v>4.5</v>
      </c>
      <c r="L14">
        <v>4</v>
      </c>
      <c r="M14">
        <v>0</v>
      </c>
      <c r="N14">
        <v>0</v>
      </c>
      <c r="O14">
        <v>0</v>
      </c>
      <c r="P14">
        <v>0</v>
      </c>
      <c r="Q14">
        <v>0</v>
      </c>
      <c r="R14" s="1">
        <v>4.8</v>
      </c>
      <c r="S14" s="25">
        <v>0</v>
      </c>
      <c r="T14">
        <f t="shared" si="0"/>
        <v>4.6000000000000005</v>
      </c>
      <c r="U14" s="7">
        <f aca="true" t="shared" si="2" ref="U14:U38">(K14*25+R14*25+S14*20+T14*30)/100</f>
        <v>3.705</v>
      </c>
    </row>
    <row r="15" spans="2:21" ht="12.75">
      <c r="B15">
        <v>85111351690</v>
      </c>
      <c r="C15" t="s">
        <v>45</v>
      </c>
      <c r="D15" t="s">
        <v>46</v>
      </c>
      <c r="E15" s="15">
        <v>4</v>
      </c>
      <c r="F15">
        <v>4</v>
      </c>
      <c r="G15">
        <v>0</v>
      </c>
      <c r="H15">
        <v>0</v>
      </c>
      <c r="I15">
        <v>0</v>
      </c>
      <c r="J15">
        <v>0</v>
      </c>
      <c r="K15" s="5">
        <f>(4.8+3.5+4+3)/4</f>
        <v>3.825</v>
      </c>
      <c r="L15">
        <v>4</v>
      </c>
      <c r="M15">
        <v>0</v>
      </c>
      <c r="N15">
        <v>0</v>
      </c>
      <c r="O15">
        <v>0</v>
      </c>
      <c r="P15">
        <v>0</v>
      </c>
      <c r="Q15">
        <v>0</v>
      </c>
      <c r="R15" s="1">
        <v>3.5</v>
      </c>
      <c r="S15" s="25">
        <v>0</v>
      </c>
      <c r="T15">
        <f t="shared" si="0"/>
        <v>4</v>
      </c>
      <c r="U15" s="7">
        <f t="shared" si="2"/>
        <v>3.03125</v>
      </c>
    </row>
    <row r="16" spans="2:21" ht="12.75">
      <c r="B16">
        <v>33967609</v>
      </c>
      <c r="C16" t="s">
        <v>47</v>
      </c>
      <c r="D16" t="s">
        <v>48</v>
      </c>
      <c r="E16" s="12">
        <v>4.5</v>
      </c>
      <c r="F16">
        <v>4</v>
      </c>
      <c r="G16">
        <v>0</v>
      </c>
      <c r="H16">
        <v>0</v>
      </c>
      <c r="I16">
        <v>0</v>
      </c>
      <c r="J16">
        <v>0</v>
      </c>
      <c r="K16" s="9">
        <f>(4.8+4+4.5+4.5)/4</f>
        <v>4.45</v>
      </c>
      <c r="L16">
        <v>4</v>
      </c>
      <c r="M16">
        <v>0</v>
      </c>
      <c r="N16">
        <v>0</v>
      </c>
      <c r="O16">
        <v>0</v>
      </c>
      <c r="P16">
        <v>0</v>
      </c>
      <c r="Q16">
        <v>0</v>
      </c>
      <c r="R16" s="1">
        <v>4.8</v>
      </c>
      <c r="S16" s="25">
        <v>0</v>
      </c>
      <c r="T16">
        <f t="shared" si="0"/>
        <v>4.166666666666667</v>
      </c>
      <c r="U16" s="7">
        <f t="shared" si="2"/>
        <v>3.5625</v>
      </c>
    </row>
    <row r="17" spans="2:21" ht="12.75">
      <c r="B17" s="6">
        <v>38142842</v>
      </c>
      <c r="C17" t="s">
        <v>49</v>
      </c>
      <c r="D17" t="s">
        <v>50</v>
      </c>
      <c r="E17" s="3">
        <v>4</v>
      </c>
      <c r="F17">
        <v>1</v>
      </c>
      <c r="G17">
        <v>0</v>
      </c>
      <c r="H17">
        <v>0</v>
      </c>
      <c r="I17">
        <v>0</v>
      </c>
      <c r="J17">
        <v>0</v>
      </c>
      <c r="K17" s="5">
        <v>3.7</v>
      </c>
      <c r="L17" s="16">
        <v>2</v>
      </c>
      <c r="M17">
        <v>0</v>
      </c>
      <c r="N17">
        <v>0</v>
      </c>
      <c r="O17">
        <v>0</v>
      </c>
      <c r="P17">
        <v>0</v>
      </c>
      <c r="Q17">
        <v>0</v>
      </c>
      <c r="R17" s="1">
        <v>3.5</v>
      </c>
      <c r="S17" s="25">
        <v>0</v>
      </c>
      <c r="T17">
        <f t="shared" si="0"/>
        <v>2.3333333333333335</v>
      </c>
      <c r="U17" s="7">
        <f t="shared" si="2"/>
        <v>2.5</v>
      </c>
    </row>
    <row r="18" spans="2:21" ht="12.75">
      <c r="B18" s="6">
        <v>42155099</v>
      </c>
      <c r="C18" t="s">
        <v>51</v>
      </c>
      <c r="D18" t="s">
        <v>52</v>
      </c>
      <c r="E18" s="8">
        <v>4.5</v>
      </c>
      <c r="F18">
        <v>5</v>
      </c>
      <c r="G18">
        <v>0</v>
      </c>
      <c r="H18">
        <v>0</v>
      </c>
      <c r="I18">
        <v>0</v>
      </c>
      <c r="J18">
        <v>0</v>
      </c>
      <c r="K18" s="9">
        <f>(3.5+3.5+3.5+3)/4</f>
        <v>3.375</v>
      </c>
      <c r="L18">
        <v>4.8</v>
      </c>
      <c r="M18">
        <v>0</v>
      </c>
      <c r="N18">
        <v>0</v>
      </c>
      <c r="O18">
        <v>0</v>
      </c>
      <c r="P18">
        <v>0</v>
      </c>
      <c r="Q18">
        <v>0</v>
      </c>
      <c r="R18" s="1">
        <v>4</v>
      </c>
      <c r="S18" s="25">
        <v>0</v>
      </c>
      <c r="T18">
        <f t="shared" si="0"/>
        <v>4.766666666666667</v>
      </c>
      <c r="U18" s="7">
        <f t="shared" si="2"/>
        <v>3.27375</v>
      </c>
    </row>
    <row r="19" spans="2:21" ht="12.75">
      <c r="B19" s="17">
        <v>42165206</v>
      </c>
      <c r="C19" t="s">
        <v>53</v>
      </c>
      <c r="D19" t="s">
        <v>54</v>
      </c>
      <c r="E19" s="3">
        <v>4</v>
      </c>
      <c r="F19">
        <v>1</v>
      </c>
      <c r="G19">
        <v>0</v>
      </c>
      <c r="H19">
        <v>0</v>
      </c>
      <c r="I19">
        <v>0</v>
      </c>
      <c r="J19">
        <v>0</v>
      </c>
      <c r="K19" s="5">
        <v>3.7</v>
      </c>
      <c r="L19" s="16">
        <v>3</v>
      </c>
      <c r="M19">
        <v>0</v>
      </c>
      <c r="N19">
        <v>0</v>
      </c>
      <c r="O19">
        <v>0</v>
      </c>
      <c r="P19">
        <v>0</v>
      </c>
      <c r="Q19">
        <v>0</v>
      </c>
      <c r="R19" s="1">
        <v>4</v>
      </c>
      <c r="S19" s="25">
        <v>0</v>
      </c>
      <c r="T19">
        <f t="shared" si="0"/>
        <v>2.6666666666666665</v>
      </c>
      <c r="U19" s="7">
        <f t="shared" si="2"/>
        <v>2.725</v>
      </c>
    </row>
    <row r="20" spans="2:21" ht="12.75">
      <c r="B20" s="6">
        <v>25180141</v>
      </c>
      <c r="C20" s="6" t="s">
        <v>55</v>
      </c>
      <c r="D20" t="s">
        <v>56</v>
      </c>
      <c r="E20" s="18">
        <v>4</v>
      </c>
      <c r="F20">
        <v>4</v>
      </c>
      <c r="G20">
        <v>0</v>
      </c>
      <c r="H20">
        <v>0</v>
      </c>
      <c r="I20">
        <v>0</v>
      </c>
      <c r="J20">
        <v>0</v>
      </c>
      <c r="K20" s="9">
        <v>4.5</v>
      </c>
      <c r="L20">
        <v>4.8</v>
      </c>
      <c r="M20">
        <v>0</v>
      </c>
      <c r="N20">
        <v>0</v>
      </c>
      <c r="O20">
        <v>0</v>
      </c>
      <c r="P20">
        <v>0</v>
      </c>
      <c r="Q20">
        <v>0</v>
      </c>
      <c r="R20" s="1">
        <v>5</v>
      </c>
      <c r="S20" s="25">
        <v>0</v>
      </c>
      <c r="T20">
        <f t="shared" si="0"/>
        <v>4.266666666666667</v>
      </c>
      <c r="U20" s="7">
        <f t="shared" si="2"/>
        <v>3.655</v>
      </c>
    </row>
    <row r="21" spans="2:21" ht="12.75">
      <c r="B21" s="6">
        <v>42153449</v>
      </c>
      <c r="C21" t="s">
        <v>57</v>
      </c>
      <c r="D21" t="s">
        <v>58</v>
      </c>
      <c r="E21">
        <v>3.5</v>
      </c>
      <c r="F21">
        <v>4</v>
      </c>
      <c r="G21">
        <v>0</v>
      </c>
      <c r="H21">
        <v>0</v>
      </c>
      <c r="I21">
        <v>0</v>
      </c>
      <c r="J21">
        <v>0</v>
      </c>
      <c r="K21" s="9">
        <f>(3.5+3.5+3.5+3.5)/4</f>
        <v>3.5</v>
      </c>
      <c r="L21">
        <v>4</v>
      </c>
      <c r="M21">
        <v>0</v>
      </c>
      <c r="N21">
        <v>0</v>
      </c>
      <c r="O21">
        <v>0</v>
      </c>
      <c r="P21">
        <v>0</v>
      </c>
      <c r="Q21">
        <v>0</v>
      </c>
      <c r="R21" s="1">
        <v>3.3</v>
      </c>
      <c r="S21" s="25">
        <v>0</v>
      </c>
      <c r="T21">
        <f t="shared" si="0"/>
        <v>3.8333333333333335</v>
      </c>
      <c r="U21" s="7">
        <f t="shared" si="2"/>
        <v>2.85</v>
      </c>
    </row>
    <row r="22" spans="2:21" ht="12.75">
      <c r="B22">
        <v>24695060</v>
      </c>
      <c r="C22" t="s">
        <v>59</v>
      </c>
      <c r="D22" t="s">
        <v>60</v>
      </c>
      <c r="E22">
        <v>0</v>
      </c>
      <c r="F22">
        <v>5</v>
      </c>
      <c r="G22">
        <v>0</v>
      </c>
      <c r="H22">
        <v>0</v>
      </c>
      <c r="I22">
        <v>0</v>
      </c>
      <c r="J22">
        <v>0</v>
      </c>
      <c r="K22" s="9">
        <f>(3.8+3.8+3.8+3.8)/4</f>
        <v>3.8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 s="1">
        <v>4.2</v>
      </c>
      <c r="S22" s="25">
        <v>0</v>
      </c>
      <c r="T22">
        <f t="shared" si="0"/>
        <v>1.6666666666666667</v>
      </c>
      <c r="U22" s="7">
        <f t="shared" si="2"/>
        <v>2.5</v>
      </c>
    </row>
    <row r="23" spans="2:21" ht="12.75">
      <c r="B23" s="6">
        <v>1087985607</v>
      </c>
      <c r="C23" t="s">
        <v>61</v>
      </c>
      <c r="D23" t="s">
        <v>62</v>
      </c>
      <c r="E23" s="3">
        <v>4</v>
      </c>
      <c r="F23">
        <v>1</v>
      </c>
      <c r="G23">
        <v>0</v>
      </c>
      <c r="H23">
        <v>0</v>
      </c>
      <c r="I23">
        <v>0</v>
      </c>
      <c r="J23">
        <v>0</v>
      </c>
      <c r="K23" s="5">
        <f>(4.8+3.5+4+3)/4</f>
        <v>3.825</v>
      </c>
      <c r="L23">
        <v>3.5</v>
      </c>
      <c r="M23">
        <v>0</v>
      </c>
      <c r="N23">
        <v>0</v>
      </c>
      <c r="O23">
        <v>0</v>
      </c>
      <c r="P23">
        <v>0</v>
      </c>
      <c r="Q23">
        <v>0</v>
      </c>
      <c r="R23" s="1">
        <v>4</v>
      </c>
      <c r="S23" s="25">
        <v>0</v>
      </c>
      <c r="T23">
        <f t="shared" si="0"/>
        <v>2.8333333333333335</v>
      </c>
      <c r="U23" s="7">
        <f t="shared" si="2"/>
        <v>2.80625</v>
      </c>
    </row>
    <row r="24" spans="2:21" ht="12.75">
      <c r="B24" s="6">
        <v>42156446</v>
      </c>
      <c r="C24" t="s">
        <v>63</v>
      </c>
      <c r="D24" t="s">
        <v>64</v>
      </c>
      <c r="E24" s="18">
        <v>4</v>
      </c>
      <c r="F24">
        <v>5</v>
      </c>
      <c r="G24">
        <v>0</v>
      </c>
      <c r="H24">
        <v>0</v>
      </c>
      <c r="I24">
        <v>0</v>
      </c>
      <c r="J24">
        <v>0</v>
      </c>
      <c r="K24" s="9">
        <v>4.5</v>
      </c>
      <c r="L24">
        <v>4.8</v>
      </c>
      <c r="M24">
        <v>0</v>
      </c>
      <c r="N24">
        <v>0</v>
      </c>
      <c r="O24">
        <v>0</v>
      </c>
      <c r="P24">
        <v>0</v>
      </c>
      <c r="Q24">
        <v>0</v>
      </c>
      <c r="R24" s="1">
        <v>4.8</v>
      </c>
      <c r="S24" s="25">
        <v>0</v>
      </c>
      <c r="T24">
        <f t="shared" si="0"/>
        <v>4.6000000000000005</v>
      </c>
      <c r="U24" s="7">
        <f t="shared" si="2"/>
        <v>3.705</v>
      </c>
    </row>
    <row r="25" spans="2:21" ht="12.75">
      <c r="B25">
        <v>42164984</v>
      </c>
      <c r="C25" t="s">
        <v>65</v>
      </c>
      <c r="D25" t="s">
        <v>66</v>
      </c>
      <c r="E25" s="19">
        <v>4</v>
      </c>
      <c r="F25">
        <v>5</v>
      </c>
      <c r="G25">
        <v>0</v>
      </c>
      <c r="H25">
        <v>0</v>
      </c>
      <c r="I25">
        <v>0</v>
      </c>
      <c r="J25">
        <v>0</v>
      </c>
      <c r="K25" s="9">
        <f>(4.8+4.8+4.8+4.5)/4</f>
        <v>4.725</v>
      </c>
      <c r="L25">
        <v>5</v>
      </c>
      <c r="M25">
        <v>0</v>
      </c>
      <c r="N25">
        <v>0</v>
      </c>
      <c r="O25">
        <v>0</v>
      </c>
      <c r="P25">
        <v>0</v>
      </c>
      <c r="Q25">
        <v>0</v>
      </c>
      <c r="R25" s="1">
        <v>4</v>
      </c>
      <c r="S25" s="25">
        <v>0</v>
      </c>
      <c r="T25">
        <f t="shared" si="0"/>
        <v>4.666666666666667</v>
      </c>
      <c r="U25" s="7">
        <f t="shared" si="2"/>
        <v>3.58125</v>
      </c>
    </row>
    <row r="26" spans="2:21" ht="12.75">
      <c r="B26" s="6">
        <v>25173550</v>
      </c>
      <c r="C26" t="s">
        <v>67</v>
      </c>
      <c r="D26" t="s">
        <v>68</v>
      </c>
      <c r="E26" s="18">
        <v>4</v>
      </c>
      <c r="F26">
        <v>5</v>
      </c>
      <c r="G26">
        <v>0</v>
      </c>
      <c r="H26">
        <v>0</v>
      </c>
      <c r="I26">
        <v>0</v>
      </c>
      <c r="J26">
        <v>0</v>
      </c>
      <c r="K26" s="9">
        <v>4.5</v>
      </c>
      <c r="L26">
        <v>4.5</v>
      </c>
      <c r="M26">
        <v>0</v>
      </c>
      <c r="N26">
        <v>0</v>
      </c>
      <c r="O26">
        <v>0</v>
      </c>
      <c r="P26">
        <v>0</v>
      </c>
      <c r="Q26">
        <v>0</v>
      </c>
      <c r="R26" s="1">
        <v>3.5</v>
      </c>
      <c r="S26" s="25">
        <v>0</v>
      </c>
      <c r="T26">
        <f t="shared" si="0"/>
        <v>4.5</v>
      </c>
      <c r="U26" s="7">
        <f t="shared" si="2"/>
        <v>3.35</v>
      </c>
    </row>
    <row r="27" spans="3:21" ht="12.75">
      <c r="C27" t="s">
        <v>69</v>
      </c>
      <c r="D27" t="s">
        <v>44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9">
        <f>(3.8+3.8+3.8+3.8)/4</f>
        <v>3.8</v>
      </c>
      <c r="L27" s="2">
        <v>3.5</v>
      </c>
      <c r="M27">
        <v>0</v>
      </c>
      <c r="N27">
        <v>0</v>
      </c>
      <c r="O27">
        <v>0</v>
      </c>
      <c r="P27">
        <v>0</v>
      </c>
      <c r="Q27">
        <v>0</v>
      </c>
      <c r="R27" s="1">
        <v>3</v>
      </c>
      <c r="S27" s="25">
        <v>0</v>
      </c>
      <c r="T27">
        <f t="shared" si="0"/>
        <v>1.1666666666666667</v>
      </c>
      <c r="U27" s="7">
        <f t="shared" si="2"/>
        <v>2.05</v>
      </c>
    </row>
    <row r="28" spans="2:21" ht="12.75">
      <c r="B28" s="6">
        <v>31436343</v>
      </c>
      <c r="C28" t="s">
        <v>70</v>
      </c>
      <c r="D28" t="s">
        <v>71</v>
      </c>
      <c r="E28" s="20">
        <v>4.8</v>
      </c>
      <c r="F28">
        <v>5</v>
      </c>
      <c r="G28">
        <v>0</v>
      </c>
      <c r="H28">
        <v>0</v>
      </c>
      <c r="I28">
        <v>0</v>
      </c>
      <c r="J28">
        <v>0</v>
      </c>
      <c r="K28" s="9">
        <f>(4.8+4.8+4.8+4.5)/4</f>
        <v>4.725</v>
      </c>
      <c r="L28">
        <v>4.5</v>
      </c>
      <c r="M28">
        <v>0</v>
      </c>
      <c r="N28">
        <v>0</v>
      </c>
      <c r="O28">
        <v>0</v>
      </c>
      <c r="P28">
        <v>0</v>
      </c>
      <c r="Q28">
        <v>0</v>
      </c>
      <c r="R28" s="1">
        <v>4</v>
      </c>
      <c r="S28" s="25">
        <v>0</v>
      </c>
      <c r="T28">
        <f t="shared" si="0"/>
        <v>4.766666666666667</v>
      </c>
      <c r="U28" s="7">
        <f t="shared" si="2"/>
        <v>3.61125</v>
      </c>
    </row>
    <row r="29" spans="2:21" ht="12.75">
      <c r="B29" s="6">
        <v>1088240034</v>
      </c>
      <c r="C29" t="s">
        <v>72</v>
      </c>
      <c r="D29" t="s">
        <v>73</v>
      </c>
      <c r="E29">
        <v>3.5</v>
      </c>
      <c r="F29">
        <v>5</v>
      </c>
      <c r="G29">
        <v>0</v>
      </c>
      <c r="H29">
        <v>0</v>
      </c>
      <c r="I29">
        <v>0</v>
      </c>
      <c r="J29">
        <v>0</v>
      </c>
      <c r="K29" s="9">
        <f>(4.8+4.8+4.8+4.5)/4</f>
        <v>4.725</v>
      </c>
      <c r="L29">
        <v>4.8</v>
      </c>
      <c r="M29">
        <v>0</v>
      </c>
      <c r="N29">
        <v>0</v>
      </c>
      <c r="O29">
        <v>0</v>
      </c>
      <c r="P29">
        <v>0</v>
      </c>
      <c r="Q29">
        <v>0</v>
      </c>
      <c r="R29" s="1">
        <v>3.5</v>
      </c>
      <c r="S29" s="25">
        <v>0</v>
      </c>
      <c r="T29">
        <f t="shared" si="0"/>
        <v>4.433333333333334</v>
      </c>
      <c r="U29" s="7">
        <f t="shared" si="2"/>
        <v>3.38625</v>
      </c>
    </row>
    <row r="30" spans="2:21" ht="12.75">
      <c r="B30">
        <v>1088238656</v>
      </c>
      <c r="C30" t="s">
        <v>74</v>
      </c>
      <c r="D30" t="s">
        <v>75</v>
      </c>
      <c r="E30" s="21">
        <v>4</v>
      </c>
      <c r="F30">
        <v>4</v>
      </c>
      <c r="G30">
        <v>0</v>
      </c>
      <c r="H30">
        <v>0</v>
      </c>
      <c r="I30">
        <v>0</v>
      </c>
      <c r="J30">
        <v>0</v>
      </c>
      <c r="K30" s="5">
        <f>(4.8+3.5+4+3)/4</f>
        <v>3.825</v>
      </c>
      <c r="L30">
        <v>3.5</v>
      </c>
      <c r="M30">
        <v>0</v>
      </c>
      <c r="N30">
        <v>0</v>
      </c>
      <c r="O30">
        <v>0</v>
      </c>
      <c r="P30">
        <v>0</v>
      </c>
      <c r="Q30">
        <v>0</v>
      </c>
      <c r="R30" s="1">
        <v>3.5</v>
      </c>
      <c r="S30" s="25">
        <v>0</v>
      </c>
      <c r="T30">
        <f t="shared" si="0"/>
        <v>3.8333333333333335</v>
      </c>
      <c r="U30" s="7">
        <f t="shared" si="2"/>
        <v>2.98125</v>
      </c>
    </row>
    <row r="31" spans="2:21" ht="13.5">
      <c r="B31" s="22">
        <v>42160740</v>
      </c>
      <c r="C31" t="s">
        <v>76</v>
      </c>
      <c r="D31" t="s">
        <v>77</v>
      </c>
      <c r="E31" s="21">
        <v>4</v>
      </c>
      <c r="F31">
        <v>5</v>
      </c>
      <c r="G31">
        <v>0</v>
      </c>
      <c r="H31">
        <v>0</v>
      </c>
      <c r="I31">
        <v>0</v>
      </c>
      <c r="J31">
        <v>0</v>
      </c>
      <c r="K31" s="9">
        <f>(5+4.5+4.5+4.5)/4</f>
        <v>4.625</v>
      </c>
      <c r="L31">
        <v>4.8</v>
      </c>
      <c r="M31">
        <v>0</v>
      </c>
      <c r="N31">
        <v>0</v>
      </c>
      <c r="O31">
        <v>0</v>
      </c>
      <c r="P31">
        <v>0</v>
      </c>
      <c r="Q31">
        <v>0</v>
      </c>
      <c r="R31" s="1">
        <v>3.5</v>
      </c>
      <c r="S31" s="25">
        <v>0</v>
      </c>
      <c r="T31">
        <f t="shared" si="0"/>
        <v>4.6000000000000005</v>
      </c>
      <c r="U31" s="7">
        <f t="shared" si="2"/>
        <v>3.41125</v>
      </c>
    </row>
    <row r="32" spans="2:21" ht="12.75">
      <c r="B32">
        <v>31435489</v>
      </c>
      <c r="C32" t="s">
        <v>78</v>
      </c>
      <c r="D32" t="s">
        <v>62</v>
      </c>
      <c r="E32" s="23">
        <v>4</v>
      </c>
      <c r="F32">
        <v>5</v>
      </c>
      <c r="G32">
        <v>0</v>
      </c>
      <c r="H32">
        <v>0</v>
      </c>
      <c r="I32">
        <v>0</v>
      </c>
      <c r="J32">
        <v>0</v>
      </c>
      <c r="K32" s="9">
        <f>(3.5+3.5+3.5+3.5)/4</f>
        <v>3.5</v>
      </c>
      <c r="L32">
        <v>4</v>
      </c>
      <c r="M32">
        <v>0</v>
      </c>
      <c r="N32">
        <v>0</v>
      </c>
      <c r="O32">
        <v>0</v>
      </c>
      <c r="P32">
        <v>0</v>
      </c>
      <c r="Q32">
        <v>0</v>
      </c>
      <c r="R32" s="1">
        <v>3.5</v>
      </c>
      <c r="S32" s="25">
        <v>0</v>
      </c>
      <c r="T32">
        <f t="shared" si="0"/>
        <v>4.333333333333333</v>
      </c>
      <c r="U32" s="7">
        <f t="shared" si="2"/>
        <v>3.05</v>
      </c>
    </row>
    <row r="33" spans="2:21" ht="12.75">
      <c r="B33">
        <v>42154816</v>
      </c>
      <c r="C33" t="s">
        <v>79</v>
      </c>
      <c r="D33" t="s">
        <v>80</v>
      </c>
      <c r="E33">
        <v>3.5</v>
      </c>
      <c r="F33">
        <v>5</v>
      </c>
      <c r="G33">
        <v>0</v>
      </c>
      <c r="H33">
        <v>0</v>
      </c>
      <c r="I33">
        <v>0</v>
      </c>
      <c r="J33">
        <v>0</v>
      </c>
      <c r="K33" s="9">
        <f>(3.8+3.8+3.8+3.8)/4</f>
        <v>3.8</v>
      </c>
      <c r="L33">
        <v>4</v>
      </c>
      <c r="M33">
        <v>0</v>
      </c>
      <c r="N33">
        <v>0</v>
      </c>
      <c r="O33">
        <v>0</v>
      </c>
      <c r="P33">
        <v>0</v>
      </c>
      <c r="Q33">
        <v>0</v>
      </c>
      <c r="R33" s="1">
        <v>5</v>
      </c>
      <c r="S33" s="25">
        <v>0</v>
      </c>
      <c r="T33">
        <f t="shared" si="0"/>
        <v>4.166666666666667</v>
      </c>
      <c r="U33" s="7">
        <f t="shared" si="2"/>
        <v>3.45</v>
      </c>
    </row>
    <row r="34" spans="2:21" ht="12.75">
      <c r="B34" s="24">
        <v>59395435</v>
      </c>
      <c r="C34" t="s">
        <v>81</v>
      </c>
      <c r="D34" t="s">
        <v>82</v>
      </c>
      <c r="E34" s="21">
        <v>4</v>
      </c>
      <c r="F34">
        <v>1</v>
      </c>
      <c r="G34">
        <v>0</v>
      </c>
      <c r="H34">
        <v>0</v>
      </c>
      <c r="I34">
        <v>0</v>
      </c>
      <c r="J34">
        <v>0</v>
      </c>
      <c r="K34" s="9">
        <f>(5+4.5+4.5+4.5)/4</f>
        <v>4.625</v>
      </c>
      <c r="L34">
        <v>3.5</v>
      </c>
      <c r="M34">
        <v>0</v>
      </c>
      <c r="N34">
        <v>0</v>
      </c>
      <c r="O34">
        <v>0</v>
      </c>
      <c r="P34">
        <v>0</v>
      </c>
      <c r="Q34">
        <v>0</v>
      </c>
      <c r="R34" s="1">
        <v>2</v>
      </c>
      <c r="S34" s="25">
        <v>0</v>
      </c>
      <c r="T34">
        <f t="shared" si="0"/>
        <v>2.8333333333333335</v>
      </c>
      <c r="U34" s="7">
        <f t="shared" si="2"/>
        <v>2.50625</v>
      </c>
    </row>
    <row r="35" spans="2:21" ht="12.75">
      <c r="B35">
        <v>42161656</v>
      </c>
      <c r="C35" t="s">
        <v>83</v>
      </c>
      <c r="D35" t="s">
        <v>25</v>
      </c>
      <c r="E35" s="21">
        <v>4</v>
      </c>
      <c r="F35">
        <v>5</v>
      </c>
      <c r="G35">
        <v>0</v>
      </c>
      <c r="H35">
        <v>0</v>
      </c>
      <c r="I35">
        <v>0</v>
      </c>
      <c r="J35">
        <v>0</v>
      </c>
      <c r="K35" s="9">
        <f>(5+4.5+4.5+4.5)/4</f>
        <v>4.625</v>
      </c>
      <c r="L35">
        <v>4.5</v>
      </c>
      <c r="M35">
        <v>0</v>
      </c>
      <c r="N35">
        <v>0</v>
      </c>
      <c r="O35">
        <v>0</v>
      </c>
      <c r="P35">
        <v>0</v>
      </c>
      <c r="Q35">
        <v>0</v>
      </c>
      <c r="R35" s="1">
        <v>4</v>
      </c>
      <c r="S35" s="25">
        <v>0</v>
      </c>
      <c r="T35">
        <f t="shared" si="0"/>
        <v>4.5</v>
      </c>
      <c r="U35" s="7">
        <f t="shared" si="2"/>
        <v>3.50625</v>
      </c>
    </row>
    <row r="36" spans="2:21" ht="13.5">
      <c r="B36" s="22">
        <v>42162096</v>
      </c>
      <c r="C36" t="s">
        <v>84</v>
      </c>
      <c r="D36" t="s">
        <v>85</v>
      </c>
      <c r="E36" s="15">
        <v>4</v>
      </c>
      <c r="F36">
        <v>1</v>
      </c>
      <c r="G36">
        <v>0</v>
      </c>
      <c r="H36">
        <v>0</v>
      </c>
      <c r="I36">
        <v>0</v>
      </c>
      <c r="J36">
        <v>0</v>
      </c>
      <c r="K36" s="5">
        <v>3.7</v>
      </c>
      <c r="L36">
        <v>4.5</v>
      </c>
      <c r="M36">
        <v>0</v>
      </c>
      <c r="N36">
        <v>0</v>
      </c>
      <c r="O36">
        <v>0</v>
      </c>
      <c r="P36">
        <v>0</v>
      </c>
      <c r="Q36">
        <v>0</v>
      </c>
      <c r="R36" s="1">
        <v>4</v>
      </c>
      <c r="S36" s="25">
        <v>0</v>
      </c>
      <c r="T36">
        <f t="shared" si="0"/>
        <v>3.1666666666666665</v>
      </c>
      <c r="U36" s="7">
        <f t="shared" si="2"/>
        <v>2.875</v>
      </c>
    </row>
    <row r="37" spans="2:21" ht="12.75">
      <c r="B37">
        <v>1113778536</v>
      </c>
      <c r="C37" t="s">
        <v>86</v>
      </c>
      <c r="D37" t="s">
        <v>87</v>
      </c>
      <c r="E37" s="14">
        <v>4.8</v>
      </c>
      <c r="F37">
        <v>4</v>
      </c>
      <c r="G37">
        <v>0</v>
      </c>
      <c r="H37">
        <v>0</v>
      </c>
      <c r="I37">
        <v>0</v>
      </c>
      <c r="J37">
        <v>0</v>
      </c>
      <c r="K37" s="9">
        <f>(4.5+4.5+4.5+4.5)/4</f>
        <v>4.5</v>
      </c>
      <c r="L37">
        <v>4</v>
      </c>
      <c r="M37">
        <v>0</v>
      </c>
      <c r="N37">
        <v>0</v>
      </c>
      <c r="O37">
        <v>0</v>
      </c>
      <c r="P37">
        <v>0</v>
      </c>
      <c r="Q37">
        <v>0</v>
      </c>
      <c r="R37" s="1">
        <v>3.8</v>
      </c>
      <c r="S37" s="25">
        <v>0</v>
      </c>
      <c r="T37">
        <f t="shared" si="0"/>
        <v>4.266666666666667</v>
      </c>
      <c r="U37" s="7">
        <f t="shared" si="2"/>
        <v>3.355</v>
      </c>
    </row>
    <row r="38" spans="2:21" ht="12.75">
      <c r="B38">
        <v>42162236</v>
      </c>
      <c r="C38" t="s">
        <v>88</v>
      </c>
      <c r="D38" t="s">
        <v>89</v>
      </c>
      <c r="E38" s="14">
        <v>4.8</v>
      </c>
      <c r="F38">
        <v>5</v>
      </c>
      <c r="G38">
        <v>0</v>
      </c>
      <c r="H38">
        <v>0</v>
      </c>
      <c r="I38">
        <v>0</v>
      </c>
      <c r="J38">
        <v>0</v>
      </c>
      <c r="K38" s="9">
        <f>(4.5+4.5+4.5+4.5)/4</f>
        <v>4.5</v>
      </c>
      <c r="L38">
        <v>4</v>
      </c>
      <c r="M38">
        <v>0</v>
      </c>
      <c r="N38">
        <v>0</v>
      </c>
      <c r="O38">
        <v>0</v>
      </c>
      <c r="P38">
        <v>0</v>
      </c>
      <c r="Q38">
        <v>0</v>
      </c>
      <c r="R38" s="1">
        <v>4.5</v>
      </c>
      <c r="S38" s="25">
        <v>0</v>
      </c>
      <c r="T38">
        <f t="shared" si="0"/>
        <v>4.6000000000000005</v>
      </c>
      <c r="U38" s="7">
        <f t="shared" si="2"/>
        <v>3.63</v>
      </c>
    </row>
    <row r="39" spans="3:21" ht="12.75">
      <c r="C39" t="s">
        <v>90</v>
      </c>
      <c r="D39" t="s">
        <v>91</v>
      </c>
      <c r="E39">
        <v>0</v>
      </c>
      <c r="F39">
        <v>0</v>
      </c>
      <c r="G39">
        <v>0</v>
      </c>
      <c r="K39" s="5">
        <f>(4.8+4.8+5+4.8)/4</f>
        <v>4.85</v>
      </c>
      <c r="L39">
        <v>0</v>
      </c>
      <c r="R39" s="1">
        <v>0</v>
      </c>
      <c r="S39" s="25">
        <v>0</v>
      </c>
      <c r="T39">
        <f t="shared" si="0"/>
        <v>0</v>
      </c>
      <c r="U39" s="7"/>
    </row>
    <row r="40" spans="11:21" ht="12.75">
      <c r="K40" s="1"/>
      <c r="R40" s="1"/>
      <c r="S40" s="1"/>
      <c r="U40" s="7"/>
    </row>
    <row r="41" spans="11:21" ht="12.75">
      <c r="K41" s="1"/>
      <c r="R41" s="1"/>
      <c r="S41" s="1"/>
      <c r="U41" s="7"/>
    </row>
    <row r="42" spans="4:21" ht="12.75">
      <c r="D42" t="s">
        <v>92</v>
      </c>
      <c r="E42">
        <f aca="true" t="shared" si="3" ref="E42:U42">AVERAGE(E3:E39)</f>
        <v>3.7837837837837838</v>
      </c>
      <c r="F42">
        <f t="shared" si="3"/>
        <v>3.5405405405405403</v>
      </c>
      <c r="G42">
        <f t="shared" si="3"/>
        <v>0</v>
      </c>
      <c r="H42">
        <f t="shared" si="3"/>
        <v>0</v>
      </c>
      <c r="I42">
        <f t="shared" si="3"/>
        <v>0</v>
      </c>
      <c r="J42">
        <f t="shared" si="3"/>
        <v>0</v>
      </c>
      <c r="K42" s="1">
        <f t="shared" si="3"/>
        <v>4.117567567567567</v>
      </c>
      <c r="L42">
        <f t="shared" si="3"/>
        <v>3.6648648648648647</v>
      </c>
      <c r="M42">
        <f t="shared" si="3"/>
        <v>0</v>
      </c>
      <c r="N42">
        <f t="shared" si="3"/>
        <v>0</v>
      </c>
      <c r="O42">
        <f t="shared" si="3"/>
        <v>0</v>
      </c>
      <c r="P42">
        <f t="shared" si="3"/>
        <v>0</v>
      </c>
      <c r="Q42">
        <f t="shared" si="3"/>
        <v>0</v>
      </c>
      <c r="R42" s="1">
        <f t="shared" si="3"/>
        <v>3.627027027027027</v>
      </c>
      <c r="S42" s="1">
        <f t="shared" si="3"/>
        <v>0</v>
      </c>
      <c r="T42">
        <f t="shared" si="3"/>
        <v>3.663063063063063</v>
      </c>
      <c r="U42" s="7">
        <f t="shared" si="3"/>
        <v>3.089166666666666</v>
      </c>
    </row>
    <row r="43" spans="4:21" ht="12.75">
      <c r="D43" s="7" t="s">
        <v>93</v>
      </c>
      <c r="E43" s="7">
        <f aca="true" t="shared" si="4" ref="E43:U43">MODE(E3:E39)</f>
        <v>4</v>
      </c>
      <c r="F43" s="7">
        <f t="shared" si="4"/>
        <v>5</v>
      </c>
      <c r="G43" s="7">
        <f t="shared" si="4"/>
        <v>0</v>
      </c>
      <c r="H43" s="7">
        <f t="shared" si="4"/>
        <v>0</v>
      </c>
      <c r="I43" s="7">
        <f t="shared" si="4"/>
        <v>0</v>
      </c>
      <c r="J43" s="7">
        <f t="shared" si="4"/>
        <v>0</v>
      </c>
      <c r="K43" s="7">
        <f t="shared" si="4"/>
        <v>4.5</v>
      </c>
      <c r="L43" s="7">
        <f t="shared" si="4"/>
        <v>4</v>
      </c>
      <c r="M43" s="7">
        <f t="shared" si="4"/>
        <v>0</v>
      </c>
      <c r="N43" s="7">
        <f t="shared" si="4"/>
        <v>0</v>
      </c>
      <c r="O43" s="7">
        <f t="shared" si="4"/>
        <v>0</v>
      </c>
      <c r="P43" s="7">
        <f t="shared" si="4"/>
        <v>0</v>
      </c>
      <c r="Q43" s="7">
        <f t="shared" si="4"/>
        <v>0</v>
      </c>
      <c r="R43" s="7">
        <f t="shared" si="4"/>
        <v>3.5</v>
      </c>
      <c r="S43" s="7">
        <f t="shared" si="4"/>
        <v>0</v>
      </c>
      <c r="T43" s="7">
        <f t="shared" si="4"/>
        <v>4.5</v>
      </c>
      <c r="U43" s="7">
        <f t="shared" si="4"/>
        <v>3.06875</v>
      </c>
    </row>
  </sheetData>
  <sheetProtection password="B2C7" sheet="1" objects="1" scenario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César A. Cabrera</cp:lastModifiedBy>
  <cp:lastPrinted>1601-01-01T05:00:00Z</cp:lastPrinted>
  <dcterms:created xsi:type="dcterms:W3CDTF">2007-08-26T18:44:38Z</dcterms:created>
  <dcterms:modified xsi:type="dcterms:W3CDTF">2007-11-28T20:00:04Z</dcterms:modified>
  <cp:category/>
  <cp:version/>
  <cp:contentType/>
  <cp:contentStatus/>
  <cp:revision>93</cp:revision>
</cp:coreProperties>
</file>